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3D700384-8C7E-4EB2-8A6B-A7470F068C67}" xr6:coauthVersionLast="47" xr6:coauthVersionMax="47" xr10:uidLastSave="{00000000-0000-0000-0000-000000000000}"/>
  <bookViews>
    <workbookView xWindow="32190" yWindow="1530" windowWidth="21600" windowHeight="11295" tabRatio="508" xr2:uid="{00000000-000D-0000-FFFF-FFFF00000000}"/>
  </bookViews>
  <sheets>
    <sheet name="Page de garde" sheetId="13" r:id="rId1"/>
    <sheet name="DPGF" sheetId="14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6" i="14" l="1"/>
  <c r="I145" i="14"/>
  <c r="I147" i="14"/>
  <c r="I121" i="14"/>
  <c r="I134" i="14"/>
  <c r="I133" i="14"/>
  <c r="G61" i="14" l="1"/>
  <c r="I90" i="14"/>
  <c r="I89" i="14"/>
  <c r="I88" i="14"/>
  <c r="I87" i="14"/>
  <c r="I110" i="14"/>
  <c r="I109" i="14"/>
  <c r="I108" i="14"/>
  <c r="I107" i="14"/>
  <c r="I106" i="14"/>
  <c r="I105" i="14"/>
  <c r="I104" i="14"/>
  <c r="I96" i="14" l="1"/>
  <c r="I94" i="14"/>
  <c r="I102" i="14"/>
  <c r="I100" i="14"/>
  <c r="I81" i="14"/>
  <c r="I84" i="14"/>
  <c r="I83" i="14"/>
  <c r="I80" i="14"/>
  <c r="I79" i="14"/>
  <c r="I40" i="14"/>
  <c r="I39" i="14" l="1"/>
  <c r="I42" i="14"/>
  <c r="I41" i="14"/>
  <c r="I38" i="14"/>
  <c r="I58" i="14"/>
  <c r="I37" i="14"/>
  <c r="I36" i="14"/>
  <c r="I118" i="14"/>
  <c r="I50" i="14"/>
  <c r="I49" i="14"/>
  <c r="I75" i="14"/>
  <c r="I74" i="14"/>
  <c r="I56" i="14"/>
  <c r="I24" i="14"/>
  <c r="I23" i="14"/>
  <c r="I34" i="14"/>
  <c r="I61" i="14" l="1"/>
  <c r="I97" i="14"/>
  <c r="I126" i="14"/>
  <c r="I125" i="14"/>
  <c r="I131" i="14"/>
  <c r="I130" i="14"/>
  <c r="I116" i="14"/>
  <c r="I67" i="14"/>
  <c r="I30" i="14"/>
  <c r="I29" i="14"/>
  <c r="I28" i="14"/>
  <c r="I72" i="14"/>
  <c r="I54" i="14"/>
  <c r="I33" i="14"/>
  <c r="I32" i="14"/>
  <c r="I114" i="14"/>
  <c r="I47" i="14"/>
  <c r="I21" i="14"/>
  <c r="I20" i="14"/>
  <c r="I68" i="14"/>
  <c r="I71" i="14"/>
  <c r="I149" i="14"/>
  <c r="I128" i="14"/>
  <c r="I46" i="14"/>
  <c r="B1" i="14"/>
  <c r="I154" i="14" l="1"/>
  <c r="I155" i="14" s="1"/>
  <c r="I156" i="14" s="1"/>
</calcChain>
</file>

<file path=xl/sharedStrings.xml><?xml version="1.0" encoding="utf-8"?>
<sst xmlns="http://schemas.openxmlformats.org/spreadsheetml/2006/main" count="341" uniqueCount="154">
  <si>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</si>
  <si>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</si>
  <si>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</si>
  <si>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</si>
  <si>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</si>
  <si>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Prix Totaux</t>
  </si>
  <si>
    <t>Désignation des ouvrages</t>
  </si>
  <si>
    <t>3.1</t>
  </si>
  <si>
    <t>DECOMPOSITION DU PRIX GLOBAL ET FORFAITAIRE
(D.P.G.F.)</t>
  </si>
  <si>
    <t>GENERALITE</t>
  </si>
  <si>
    <t>pm</t>
  </si>
  <si>
    <t>NETTOYAGE</t>
  </si>
  <si>
    <t>u</t>
  </si>
  <si>
    <t>3.2</t>
  </si>
  <si>
    <t>T.V.A. 20 %</t>
  </si>
  <si>
    <t>3.3</t>
  </si>
  <si>
    <t>56000 Vannes.</t>
  </si>
  <si>
    <t>ml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</si>
  <si>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</si>
  <si>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</si>
  <si>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</si>
  <si>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</si>
  <si>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</si>
  <si>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</si>
  <si>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</si>
  <si>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</si>
  <si>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</si>
  <si>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</si>
  <si>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</si>
  <si>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</si>
  <si>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</si>
  <si>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</si>
  <si>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</si>
  <si>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</si>
  <si>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Montant total en lettres TTC en Euros :</t>
  </si>
  <si>
    <t>TRAVAUX DE MENUISERIES</t>
  </si>
  <si>
    <t xml:space="preserve">ABOUTS DE CLOISONS </t>
  </si>
  <si>
    <t>POTEAU D’ARRET DE CLOISON</t>
  </si>
  <si>
    <t>ens</t>
  </si>
  <si>
    <t>Dimensions :</t>
  </si>
  <si>
    <t>Lot n°10 - MENUISERIES INTERIEURES</t>
  </si>
  <si>
    <t xml:space="preserve">PLINTHE - HABILLAGE - DIVERS </t>
  </si>
  <si>
    <t xml:space="preserve">TRAPPES D’ACCÈS </t>
  </si>
  <si>
    <t xml:space="preserve">PLINTHES BOIS EN PÉRIPHÉRIE DES LOCAUX </t>
  </si>
  <si>
    <t>3.6</t>
  </si>
  <si>
    <t>AMÉNAGEMENTS INTÈRIEURS</t>
  </si>
  <si>
    <t>PORTES DE PLACARD COULISSANTES</t>
  </si>
  <si>
    <t>PORTES DE PLACARD PIVOTANTES</t>
  </si>
  <si>
    <t>OBJECTIFS ACOUSTIQUE</t>
  </si>
  <si>
    <t>3.3.1</t>
  </si>
  <si>
    <t>PORTES DES CHAMBRES</t>
  </si>
  <si>
    <t>3.3.2</t>
  </si>
  <si>
    <t>3.3.3</t>
  </si>
  <si>
    <t>83X200</t>
  </si>
  <si>
    <t>93X200</t>
  </si>
  <si>
    <t xml:space="preserve">FAÇADES DE GAINES TECHNIQUES </t>
  </si>
  <si>
    <t xml:space="preserve">3.3.7	</t>
  </si>
  <si>
    <t>Pg</t>
  </si>
  <si>
    <t>PORTES DE RECOUPEMENT</t>
  </si>
  <si>
    <t>3.3.4</t>
  </si>
  <si>
    <t>130x200</t>
  </si>
  <si>
    <t>BLOCS PORTES DE DISTRIBUTION – AME PLEINE</t>
  </si>
  <si>
    <t>BLOCS PORTES DE DISTRIBUTION – AME ALVÉOLAIRE</t>
  </si>
  <si>
    <t>Pi SS - CF1/2h - Prépeint</t>
  </si>
  <si>
    <t>Pi SdB - PF 1/4h - Prépeint</t>
  </si>
  <si>
    <t>Pi Pl</t>
  </si>
  <si>
    <t>65X200</t>
  </si>
  <si>
    <t>75X200</t>
  </si>
  <si>
    <t>PI93 - CF1/2h - Prépeint</t>
  </si>
  <si>
    <t>PI93 - CF1/2h avec FP - Prépeint</t>
  </si>
  <si>
    <t>PI83 - CF1/2h avec FP - Prépeint</t>
  </si>
  <si>
    <t>Pi Ch - PF1/2h avec FP  - Stratifié</t>
  </si>
  <si>
    <t>Pi Ch - PF1/2h avec FP - Stratifié</t>
  </si>
  <si>
    <t>Pi Esc - PF1/2h avec FP - Stratifié et occulus</t>
  </si>
  <si>
    <t>Pi SAS - CF1/2h avec FP - Stratifié</t>
  </si>
  <si>
    <t>Pi Loc - PF1/4h - Prépeint</t>
  </si>
  <si>
    <t>MIROIRS TRAITÉ ANTI-RAYURES</t>
  </si>
  <si>
    <t>ABOUTS DE CLOISONS</t>
  </si>
  <si>
    <t>MIROIRS</t>
  </si>
  <si>
    <t xml:space="preserve">PATERE PORTE-MANTEAU </t>
  </si>
  <si>
    <t>3.5</t>
  </si>
  <si>
    <t>ORGANIGRAMME</t>
  </si>
  <si>
    <t xml:space="preserve">3.4	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</si>
  <si>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</si>
  <si>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</si>
  <si>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</si>
  <si>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</si>
  <si>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</si>
  <si>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</si>
  <si>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</si>
  <si>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</si>
  <si>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</si>
  <si>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 xml:space="preserve">OUVRAGES ET DIVERS DES CHAMBRES </t>
  </si>
  <si>
    <t>3.3.6</t>
  </si>
  <si>
    <t>3.3.6.1</t>
  </si>
  <si>
    <t>PLACARDS AVEC PORTES ETAMENAGEMENTS</t>
  </si>
  <si>
    <t>VOILAGES</t>
  </si>
  <si>
    <t>3.3.6.2</t>
  </si>
  <si>
    <t>3.3.6.3</t>
  </si>
  <si>
    <t>TABLETTES</t>
  </si>
  <si>
    <t>TABLETTES (Salle de bain)</t>
  </si>
  <si>
    <t>ETAGERES (Chambres)</t>
  </si>
  <si>
    <t>3.3.6.4</t>
  </si>
  <si>
    <t>3.3.6.5</t>
  </si>
  <si>
    <t>AMENAGEMENT BAGAGERIE AVEC PORTES DOUBLE</t>
  </si>
  <si>
    <t>Rez de Chaussée</t>
  </si>
  <si>
    <t>Sous-Sol</t>
  </si>
  <si>
    <t>51X200</t>
  </si>
  <si>
    <t>Pi Couliss.</t>
  </si>
  <si>
    <t>120X200</t>
  </si>
  <si>
    <t>R+1</t>
  </si>
  <si>
    <t>R+2</t>
  </si>
  <si>
    <t>Pi Dt - CF1/2h avec FP - Stratifié</t>
  </si>
  <si>
    <t>83x200</t>
  </si>
  <si>
    <t>Pi Loc - PF1/2h - Stratifié</t>
  </si>
  <si>
    <t>Pi S - PF1/2h - Prépeint</t>
  </si>
  <si>
    <t>Pi SdB C - PF 1/4h - Stratifié</t>
  </si>
  <si>
    <t>60X60</t>
  </si>
  <si>
    <t>1 ensemble de 4 tablettes</t>
  </si>
  <si>
    <t>FE 01</t>
  </si>
  <si>
    <t>78X150</t>
  </si>
  <si>
    <t>longueur</t>
  </si>
  <si>
    <t>FE 02</t>
  </si>
  <si>
    <t>FE 03</t>
  </si>
  <si>
    <t>FE 04</t>
  </si>
  <si>
    <t>FE 05</t>
  </si>
  <si>
    <t>FE 06</t>
  </si>
  <si>
    <t>FE 07</t>
  </si>
  <si>
    <t>165X150</t>
  </si>
  <si>
    <t>165X115</t>
  </si>
  <si>
    <t>30X30</t>
  </si>
  <si>
    <t>Salle de bain indiviuelles</t>
  </si>
  <si>
    <t>Salle de bain communes</t>
  </si>
  <si>
    <t>3.3.5</t>
  </si>
  <si>
    <t>120X50</t>
  </si>
  <si>
    <t>CLOISONNETTES - SÉPARATIFS</t>
  </si>
  <si>
    <t>3.3.8</t>
  </si>
  <si>
    <t>Chambres indiviuelles</t>
  </si>
  <si>
    <t>Salle de bain individuelles</t>
  </si>
  <si>
    <t>Halls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</si>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</sst>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BrownPro Light"/>
      <family val="3"/>
    </font>
    <font>
      <b/>
      <u/>
      <sz val="10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sz val="12"/>
      <name val="BrownPro Light"/>
      <family val="3"/>
    </font>
    <font>
      <sz val="12"/>
      <name val="BrownPro Light"/>
      <family val="3"/>
    </font>
    <font>
      <b/>
      <sz val="14"/>
      <color theme="0"/>
      <name val="BrownPro Light"/>
      <family val="3"/>
    </font>
    <font>
      <b/>
      <u/>
      <sz val="12"/>
      <name val="BrownPro Light"/>
      <family val="3"/>
    </font>
    <font>
      <b/>
      <sz val="10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4" fontId="26" fillId="2" borderId="0" xfId="50" applyNumberFormat="1" applyFont="1" applyFill="1" applyAlignment="1">
      <alignment vertical="top"/>
    </xf>
    <xf numFmtId="168" fontId="26" fillId="2" borderId="30" xfId="50" applyNumberFormat="1" applyFont="1" applyFill="1" applyBorder="1" applyAlignment="1">
      <alignment horizontal="left" vertical="top" wrapText="1"/>
    </xf>
    <xf numFmtId="4" fontId="26" fillId="2" borderId="2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horizontal="left" vertical="top" wrapText="1"/>
    </xf>
    <xf numFmtId="4" fontId="26" fillId="2" borderId="15" xfId="50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>
      <alignment horizontal="center" vertical="top" wrapText="1"/>
    </xf>
    <xf numFmtId="4" fontId="26" fillId="2" borderId="2" xfId="50" applyNumberFormat="1" applyFont="1" applyFill="1" applyBorder="1" applyAlignment="1">
      <alignment horizontal="right" vertical="top" wrapText="1"/>
    </xf>
    <xf numFmtId="4" fontId="26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18" xfId="50" applyNumberFormat="1" applyFont="1" applyFill="1" applyBorder="1" applyAlignment="1" applyProtection="1">
      <alignment horizontal="right" vertical="top" wrapText="1"/>
      <protection locked="0"/>
    </xf>
    <xf numFmtId="0" fontId="26" fillId="0" borderId="0" xfId="50" applyFont="1"/>
    <xf numFmtId="168" fontId="27" fillId="26" borderId="30" xfId="50" applyNumberFormat="1" applyFont="1" applyFill="1" applyBorder="1" applyAlignment="1">
      <alignment horizontal="left" vertical="top" wrapText="1"/>
    </xf>
    <xf numFmtId="4" fontId="27" fillId="26" borderId="2" xfId="50" applyNumberFormat="1" applyFont="1" applyFill="1" applyBorder="1" applyAlignment="1">
      <alignment horizontal="left" vertical="top" wrapText="1"/>
    </xf>
    <xf numFmtId="4" fontId="27" fillId="26" borderId="0" xfId="50" applyNumberFormat="1" applyFont="1" applyFill="1" applyAlignment="1">
      <alignment horizontal="left" vertical="top" wrapText="1"/>
    </xf>
    <xf numFmtId="4" fontId="27" fillId="26" borderId="15" xfId="50" applyNumberFormat="1" applyFont="1" applyFill="1" applyBorder="1" applyAlignment="1">
      <alignment horizontal="left" vertical="top" wrapText="1"/>
    </xf>
    <xf numFmtId="4" fontId="26" fillId="26" borderId="1" xfId="50" applyNumberFormat="1" applyFont="1" applyFill="1" applyBorder="1" applyAlignment="1">
      <alignment horizontal="center" vertical="top" wrapText="1"/>
    </xf>
    <xf numFmtId="4" fontId="26" fillId="26" borderId="2" xfId="50" applyNumberFormat="1" applyFont="1" applyFill="1" applyBorder="1" applyAlignment="1">
      <alignment horizontal="right" vertical="top" wrapText="1"/>
    </xf>
    <xf numFmtId="4" fontId="26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2" xfId="50" quotePrefix="1" applyNumberFormat="1" applyFont="1" applyFill="1" applyBorder="1" applyAlignment="1">
      <alignment horizontal="left" vertical="top" wrapText="1"/>
    </xf>
    <xf numFmtId="4" fontId="26" fillId="2" borderId="0" xfId="50" quotePrefix="1" applyNumberFormat="1" applyFont="1" applyFill="1" applyAlignment="1">
      <alignment horizontal="left" vertical="top" wrapText="1"/>
    </xf>
    <xf numFmtId="4" fontId="26" fillId="2" borderId="15" xfId="50" quotePrefix="1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2" xfId="50" applyNumberFormat="1" applyFont="1" applyFill="1" applyBorder="1" applyAlignment="1" applyProtection="1">
      <alignment horizontal="right" vertical="top" wrapText="1"/>
      <protection locked="0"/>
    </xf>
    <xf numFmtId="0" fontId="28" fillId="0" borderId="16" xfId="53" applyFont="1" applyBorder="1" applyProtection="1"/>
    <xf numFmtId="0" fontId="28" fillId="0" borderId="17" xfId="53" applyFont="1" applyBorder="1" applyProtection="1"/>
    <xf numFmtId="0" fontId="28" fillId="0" borderId="18" xfId="53" applyFont="1" applyBorder="1" applyProtection="1"/>
    <xf numFmtId="0" fontId="30" fillId="0" borderId="19" xfId="53" applyFont="1" applyBorder="1" applyAlignment="1" applyProtection="1">
      <alignment horizontal="center"/>
    </xf>
    <xf numFmtId="49" fontId="26" fillId="0" borderId="0" xfId="53" applyNumberFormat="1" applyFont="1" applyProtection="1"/>
    <xf numFmtId="49" fontId="26" fillId="0" borderId="20" xfId="53" applyNumberFormat="1" applyFont="1" applyBorder="1" applyProtection="1"/>
    <xf numFmtId="0" fontId="30" fillId="0" borderId="19" xfId="53" applyFont="1" applyBorder="1" applyProtection="1"/>
    <xf numFmtId="0" fontId="31" fillId="0" borderId="21" xfId="53" quotePrefix="1" applyFont="1" applyBorder="1" applyAlignment="1" applyProtection="1">
      <alignment vertical="center"/>
    </xf>
    <xf numFmtId="0" fontId="31" fillId="0" borderId="22" xfId="53" quotePrefix="1" applyFont="1" applyBorder="1" applyAlignment="1" applyProtection="1">
      <alignment vertical="center"/>
    </xf>
    <xf numFmtId="0" fontId="31" fillId="0" borderId="23" xfId="53" quotePrefix="1" applyFont="1" applyBorder="1" applyAlignment="1" applyProtection="1">
      <alignment vertical="center"/>
    </xf>
    <xf numFmtId="0" fontId="34" fillId="0" borderId="19" xfId="53" applyFont="1" applyBorder="1" applyAlignment="1" applyProtection="1">
      <alignment horizontal="center"/>
    </xf>
    <xf numFmtId="0" fontId="26" fillId="0" borderId="0" xfId="50" applyFont="1" applyAlignment="1">
      <alignment vertical="center"/>
    </xf>
    <xf numFmtId="0" fontId="34" fillId="0" borderId="16" xfId="53" applyFont="1" applyBorder="1" applyAlignment="1" applyProtection="1">
      <alignment horizontal="center"/>
    </xf>
    <xf numFmtId="0" fontId="34" fillId="0" borderId="17" xfId="53" applyFont="1" applyBorder="1" applyAlignment="1" applyProtection="1">
      <alignment horizontal="center"/>
    </xf>
    <xf numFmtId="0" fontId="34" fillId="0" borderId="18" xfId="53" applyFont="1" applyBorder="1" applyAlignment="1" applyProtection="1">
      <alignment horizontal="center"/>
    </xf>
    <xf numFmtId="0" fontId="34" fillId="0" borderId="0" xfId="53" applyFont="1" applyAlignment="1" applyProtection="1">
      <alignment horizontal="center"/>
    </xf>
    <xf numFmtId="0" fontId="34" fillId="0" borderId="20" xfId="53" applyFont="1" applyBorder="1" applyAlignment="1" applyProtection="1">
      <alignment horizontal="center"/>
    </xf>
    <xf numFmtId="49" fontId="34" fillId="0" borderId="19" xfId="53" applyNumberFormat="1" applyFont="1" applyBorder="1" applyAlignment="1">
      <alignment vertical="top"/>
      <protection locked="0"/>
    </xf>
    <xf numFmtId="49" fontId="34" fillId="0" borderId="0" xfId="53" applyNumberFormat="1" applyFont="1" applyAlignment="1">
      <alignment vertical="top"/>
      <protection locked="0"/>
    </xf>
    <xf numFmtId="0" fontId="35" fillId="0" borderId="19" xfId="50" applyFont="1" applyBorder="1"/>
    <xf numFmtId="0" fontId="36" fillId="0" borderId="0" xfId="53" applyFont="1" applyAlignment="1">
      <alignment vertical="top"/>
      <protection locked="0"/>
    </xf>
    <xf numFmtId="0" fontId="26" fillId="0" borderId="19" xfId="50" applyFont="1" applyBorder="1"/>
    <xf numFmtId="0" fontId="37" fillId="0" borderId="0" xfId="53" applyFont="1" applyAlignment="1">
      <alignment vertical="top"/>
      <protection locked="0"/>
    </xf>
    <xf numFmtId="0" fontId="26" fillId="0" borderId="20" xfId="50" applyFont="1" applyBorder="1"/>
    <xf numFmtId="0" fontId="36" fillId="0" borderId="19" xfId="53" quotePrefix="1" applyFont="1" applyBorder="1" applyAlignment="1">
      <alignment vertical="top"/>
      <protection locked="0"/>
    </xf>
    <xf numFmtId="0" fontId="26" fillId="0" borderId="0" xfId="50" quotePrefix="1" applyFont="1"/>
    <xf numFmtId="0" fontId="35" fillId="0" borderId="0" xfId="50" applyFont="1"/>
    <xf numFmtId="49" fontId="27" fillId="0" borderId="20" xfId="53" applyNumberFormat="1" applyFont="1" applyBorder="1" applyAlignment="1">
      <alignment vertical="top"/>
      <protection locked="0"/>
    </xf>
    <xf numFmtId="0" fontId="37" fillId="0" borderId="19" xfId="53" applyFont="1" applyBorder="1" applyAlignment="1">
      <alignment vertical="top"/>
      <protection locked="0"/>
    </xf>
    <xf numFmtId="0" fontId="38" fillId="0" borderId="19" xfId="53" applyFont="1" applyBorder="1" applyAlignment="1">
      <alignment vertical="top"/>
      <protection locked="0"/>
    </xf>
    <xf numFmtId="0" fontId="38" fillId="0" borderId="0" xfId="50" applyFont="1"/>
    <xf numFmtId="0" fontId="38" fillId="0" borderId="20" xfId="53" applyFont="1" applyBorder="1" applyAlignment="1">
      <alignment vertical="top"/>
      <protection locked="0"/>
    </xf>
    <xf numFmtId="0" fontId="37" fillId="0" borderId="21" xfId="53" applyFont="1" applyBorder="1" applyAlignment="1">
      <alignment vertical="top"/>
      <protection locked="0"/>
    </xf>
    <xf numFmtId="0" fontId="26" fillId="0" borderId="22" xfId="50" applyFont="1" applyBorder="1"/>
    <xf numFmtId="0" fontId="37" fillId="0" borderId="23" xfId="53" applyFont="1" applyBorder="1" applyAlignment="1">
      <alignment vertical="top"/>
      <protection locked="0"/>
    </xf>
    <xf numFmtId="0" fontId="26" fillId="2" borderId="16" xfId="50" applyFont="1" applyFill="1" applyBorder="1" applyAlignment="1">
      <alignment horizontal="left" vertical="top"/>
    </xf>
    <xf numFmtId="4" fontId="27" fillId="2" borderId="17" xfId="50" applyNumberFormat="1" applyFont="1" applyFill="1" applyBorder="1" applyAlignment="1">
      <alignment horizontal="left" vertical="top"/>
    </xf>
    <xf numFmtId="4" fontId="26" fillId="2" borderId="17" xfId="50" applyNumberFormat="1" applyFont="1" applyFill="1" applyBorder="1" applyAlignment="1">
      <alignment horizontal="center" vertical="top"/>
    </xf>
    <xf numFmtId="4" fontId="26" fillId="2" borderId="17" xfId="50" applyNumberFormat="1" applyFont="1" applyFill="1" applyBorder="1" applyAlignment="1">
      <alignment horizontal="right" vertical="top"/>
    </xf>
    <xf numFmtId="4" fontId="26" fillId="2" borderId="18" xfId="50" applyNumberFormat="1" applyFont="1" applyFill="1" applyBorder="1" applyAlignment="1">
      <alignment horizontal="right" vertical="top"/>
    </xf>
    <xf numFmtId="0" fontId="26" fillId="2" borderId="19" xfId="50" applyFont="1" applyFill="1" applyBorder="1" applyAlignment="1">
      <alignment vertical="top"/>
    </xf>
    <xf numFmtId="0" fontId="26" fillId="2" borderId="0" xfId="50" applyFont="1" applyFill="1" applyAlignment="1">
      <alignment vertical="top" wrapText="1"/>
    </xf>
    <xf numFmtId="0" fontId="26" fillId="2" borderId="20" xfId="50" applyFont="1" applyFill="1" applyBorder="1" applyAlignment="1">
      <alignment vertical="top" wrapText="1"/>
    </xf>
    <xf numFmtId="4" fontId="26" fillId="2" borderId="19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 wrapText="1"/>
    </xf>
    <xf numFmtId="4" fontId="26" fillId="2" borderId="0" xfId="50" applyNumberFormat="1" applyFont="1" applyFill="1" applyAlignment="1">
      <alignment horizontal="right" vertical="top" wrapText="1"/>
    </xf>
    <xf numFmtId="4" fontId="26" fillId="2" borderId="20" xfId="50" applyNumberFormat="1" applyFont="1" applyFill="1" applyBorder="1" applyAlignment="1">
      <alignment horizontal="right" vertical="top" wrapText="1"/>
    </xf>
    <xf numFmtId="0" fontId="26" fillId="2" borderId="19" xfId="50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/>
    </xf>
    <xf numFmtId="4" fontId="26" fillId="2" borderId="0" xfId="50" applyNumberFormat="1" applyFont="1" applyFill="1" applyAlignment="1">
      <alignment horizontal="right" vertical="top"/>
    </xf>
    <xf numFmtId="4" fontId="26" fillId="2" borderId="20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/>
    </xf>
    <xf numFmtId="4" fontId="26" fillId="2" borderId="20" xfId="50" applyNumberFormat="1" applyFont="1" applyFill="1" applyBorder="1" applyAlignment="1">
      <alignment horizontal="right" vertical="top"/>
    </xf>
    <xf numFmtId="0" fontId="26" fillId="2" borderId="21" xfId="50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center" vertical="top" wrapText="1"/>
    </xf>
    <xf numFmtId="4" fontId="26" fillId="2" borderId="22" xfId="50" applyNumberFormat="1" applyFont="1" applyFill="1" applyBorder="1" applyAlignment="1">
      <alignment horizontal="right" vertical="top" wrapText="1"/>
    </xf>
    <xf numFmtId="4" fontId="26" fillId="2" borderId="23" xfId="50" applyNumberFormat="1" applyFont="1" applyFill="1" applyBorder="1" applyAlignment="1">
      <alignment horizontal="right" vertical="top" wrapText="1"/>
    </xf>
    <xf numFmtId="4" fontId="34" fillId="2" borderId="0" xfId="50" applyNumberFormat="1" applyFont="1" applyFill="1" applyAlignment="1">
      <alignment horizontal="center" vertical="center"/>
    </xf>
    <xf numFmtId="4" fontId="39" fillId="25" borderId="24" xfId="50" applyNumberFormat="1" applyFont="1" applyFill="1" applyBorder="1" applyAlignment="1">
      <alignment horizontal="center" vertical="center" wrapText="1"/>
    </xf>
    <xf numFmtId="4" fontId="39" fillId="25" borderId="25" xfId="50" applyNumberFormat="1" applyFont="1" applyFill="1" applyBorder="1" applyAlignment="1">
      <alignment horizontal="center" vertical="center" wrapText="1"/>
    </xf>
    <xf numFmtId="4" fontId="39" fillId="25" borderId="26" xfId="50" applyNumberFormat="1" applyFont="1" applyFill="1" applyBorder="1" applyAlignment="1">
      <alignment horizontal="center" vertical="center" wrapText="1"/>
    </xf>
    <xf numFmtId="4" fontId="39" fillId="25" borderId="27" xfId="50" applyNumberFormat="1" applyFont="1" applyFill="1" applyBorder="1" applyAlignment="1">
      <alignment horizontal="center" vertical="center" wrapText="1"/>
    </xf>
    <xf numFmtId="4" fontId="39" fillId="25" borderId="28" xfId="50" applyNumberFormat="1" applyFont="1" applyFill="1" applyBorder="1" applyAlignment="1">
      <alignment horizontal="center" vertical="center" wrapText="1"/>
    </xf>
    <xf numFmtId="4" fontId="39" fillId="25" borderId="29" xfId="50" applyNumberFormat="1" applyFont="1" applyFill="1" applyBorder="1" applyAlignment="1">
      <alignment horizontal="center" vertical="center" wrapText="1"/>
    </xf>
    <xf numFmtId="4" fontId="40" fillId="2" borderId="2" xfId="50" applyNumberFormat="1" applyFont="1" applyFill="1" applyBorder="1" applyAlignment="1">
      <alignment horizontal="right" vertical="top" wrapText="1" indent="2"/>
    </xf>
    <xf numFmtId="4" fontId="40" fillId="2" borderId="0" xfId="50" applyNumberFormat="1" applyFont="1" applyFill="1" applyAlignment="1">
      <alignment horizontal="right" vertical="top" wrapText="1" indent="2"/>
    </xf>
    <xf numFmtId="4" fontId="40" fillId="2" borderId="15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center" vertical="center" wrapText="1"/>
    </xf>
    <xf numFmtId="168" fontId="34" fillId="2" borderId="30" xfId="50" applyNumberFormat="1" applyFont="1" applyFill="1" applyBorder="1" applyAlignment="1">
      <alignment horizontal="left" vertical="top" wrapText="1"/>
    </xf>
    <xf numFmtId="170" fontId="41" fillId="2" borderId="2" xfId="50" applyNumberFormat="1" applyFont="1" applyFill="1" applyBorder="1" applyAlignment="1">
      <alignment horizontal="left" vertical="top" wrapText="1"/>
    </xf>
    <xf numFmtId="170" fontId="41" fillId="2" borderId="0" xfId="50" applyNumberFormat="1" applyFont="1" applyFill="1" applyAlignment="1">
      <alignment horizontal="left" vertical="top" wrapText="1"/>
    </xf>
    <xf numFmtId="4" fontId="41" fillId="2" borderId="15" xfId="50" applyNumberFormat="1" applyFont="1" applyFill="1" applyBorder="1" applyAlignment="1">
      <alignment horizontal="right" vertical="top" wrapText="1"/>
    </xf>
    <xf numFmtId="4" fontId="26" fillId="2" borderId="14" xfId="50" applyNumberFormat="1" applyFont="1" applyFill="1" applyBorder="1" applyAlignment="1">
      <alignment horizontal="right" vertical="center" wrapText="1"/>
    </xf>
    <xf numFmtId="4" fontId="26" fillId="2" borderId="14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6" xfId="50" applyNumberFormat="1" applyFont="1" applyFill="1" applyBorder="1" applyAlignment="1" applyProtection="1">
      <alignment horizontal="right" vertical="top" wrapText="1"/>
      <protection locked="0"/>
    </xf>
    <xf numFmtId="170" fontId="40" fillId="2" borderId="0" xfId="50" applyNumberFormat="1" applyFont="1" applyFill="1" applyAlignment="1">
      <alignment vertical="center" wrapText="1"/>
    </xf>
    <xf numFmtId="4" fontId="40" fillId="2" borderId="15" xfId="50" applyNumberFormat="1" applyFont="1" applyFill="1" applyBorder="1" applyAlignment="1">
      <alignment horizontal="center" vertical="center" wrapText="1"/>
    </xf>
    <xf numFmtId="4" fontId="26" fillId="2" borderId="33" xfId="50" applyNumberFormat="1" applyFont="1" applyFill="1" applyBorder="1" applyAlignment="1">
      <alignment horizontal="right" vertical="center" wrapText="1"/>
    </xf>
    <xf numFmtId="4" fontId="26" fillId="2" borderId="13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4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8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9" xfId="50" applyNumberFormat="1" applyFont="1" applyFill="1" applyBorder="1" applyAlignment="1" applyProtection="1">
      <alignment horizontal="right" vertical="top" wrapText="1"/>
      <protection locked="0"/>
    </xf>
    <xf numFmtId="49" fontId="40" fillId="2" borderId="2" xfId="50" applyNumberFormat="1" applyFont="1" applyFill="1" applyBorder="1" applyAlignment="1">
      <alignment horizontal="right" vertical="center"/>
    </xf>
    <xf numFmtId="4" fontId="26" fillId="2" borderId="2" xfId="50" applyNumberFormat="1" applyFont="1" applyFill="1" applyBorder="1" applyAlignment="1">
      <alignment horizontal="right" vertical="center" wrapText="1"/>
    </xf>
    <xf numFmtId="4" fontId="26" fillId="2" borderId="1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40" xfId="50" applyNumberFormat="1" applyFont="1" applyFill="1" applyBorder="1" applyAlignment="1">
      <alignment horizontal="right" vertical="center" wrapText="1"/>
    </xf>
    <xf numFmtId="4" fontId="40" fillId="2" borderId="2" xfId="50" applyNumberFormat="1" applyFont="1" applyFill="1" applyBorder="1" applyAlignment="1">
      <alignment horizontal="left" vertical="top" indent="1"/>
    </xf>
    <xf numFmtId="4" fontId="40" fillId="2" borderId="0" xfId="50" applyNumberFormat="1" applyFont="1" applyFill="1" applyAlignment="1">
      <alignment horizontal="left" vertical="top" wrapText="1" indent="1"/>
    </xf>
    <xf numFmtId="4" fontId="40" fillId="2" borderId="15" xfId="50" applyNumberFormat="1" applyFont="1" applyFill="1" applyBorder="1" applyAlignment="1">
      <alignment horizontal="center" vertical="top" wrapText="1"/>
    </xf>
    <xf numFmtId="4" fontId="26" fillId="2" borderId="13" xfId="50" applyNumberFormat="1" applyFont="1" applyFill="1" applyBorder="1" applyAlignment="1">
      <alignment horizontal="right" vertical="center" wrapText="1"/>
    </xf>
    <xf numFmtId="169" fontId="26" fillId="2" borderId="42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" xfId="50" applyNumberFormat="1" applyFont="1" applyFill="1" applyBorder="1" applyAlignment="1">
      <alignment horizontal="right" vertical="center" wrapText="1"/>
    </xf>
    <xf numFmtId="4" fontId="26" fillId="2" borderId="1" xfId="50" applyNumberFormat="1" applyFont="1" applyFill="1" applyBorder="1" applyAlignment="1">
      <alignment horizontal="right" vertical="top" wrapText="1"/>
    </xf>
    <xf numFmtId="4" fontId="26" fillId="2" borderId="16" xfId="50" applyNumberFormat="1" applyFont="1" applyFill="1" applyBorder="1" applyAlignment="1">
      <alignment horizontal="left" vertical="top" wrapText="1"/>
    </xf>
    <xf numFmtId="4" fontId="26" fillId="2" borderId="17" xfId="50" applyNumberFormat="1" applyFont="1" applyFill="1" applyBorder="1" applyAlignment="1">
      <alignment vertical="top"/>
    </xf>
    <xf numFmtId="4" fontId="34" fillId="2" borderId="17" xfId="50" applyNumberFormat="1" applyFont="1" applyFill="1" applyBorder="1" applyAlignment="1">
      <alignment vertical="center" wrapText="1"/>
    </xf>
    <xf numFmtId="4" fontId="31" fillId="2" borderId="0" xfId="50" applyNumberFormat="1" applyFont="1" applyFill="1" applyAlignment="1">
      <alignment vertical="top"/>
    </xf>
    <xf numFmtId="4" fontId="31" fillId="2" borderId="19" xfId="50" applyNumberFormat="1" applyFont="1" applyFill="1" applyBorder="1" applyAlignment="1">
      <alignment horizontal="left" vertical="top" wrapText="1"/>
    </xf>
    <xf numFmtId="4" fontId="31" fillId="2" borderId="0" xfId="50" applyNumberFormat="1" applyFont="1" applyFill="1" applyAlignment="1">
      <alignment horizontal="center" vertical="top" wrapText="1"/>
    </xf>
    <xf numFmtId="4" fontId="31" fillId="2" borderId="0" xfId="50" applyNumberFormat="1" applyFont="1" applyFill="1" applyAlignment="1">
      <alignment horizontal="right" vertical="top" wrapText="1"/>
    </xf>
    <xf numFmtId="4" fontId="30" fillId="2" borderId="0" xfId="50" applyNumberFormat="1" applyFont="1" applyFill="1" applyAlignment="1">
      <alignment horizontal="right" vertical="top"/>
    </xf>
    <xf numFmtId="169" fontId="30" fillId="2" borderId="35" xfId="50" applyNumberFormat="1" applyFont="1" applyFill="1" applyBorder="1" applyAlignment="1" applyProtection="1">
      <alignment horizontal="right" vertical="top" wrapText="1"/>
      <protection locked="0"/>
    </xf>
    <xf numFmtId="4" fontId="31" fillId="0" borderId="0" xfId="50" applyNumberFormat="1" applyFont="1" applyAlignment="1">
      <alignment vertical="top"/>
    </xf>
    <xf numFmtId="4" fontId="26" fillId="0" borderId="0" xfId="50" applyNumberFormat="1" applyFont="1" applyAlignment="1">
      <alignment vertical="top"/>
    </xf>
    <xf numFmtId="4" fontId="34" fillId="2" borderId="19" xfId="50" applyNumberFormat="1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 wrapText="1"/>
    </xf>
    <xf numFmtId="4" fontId="26" fillId="2" borderId="0" xfId="50" applyNumberFormat="1" applyFont="1" applyFill="1" applyAlignment="1" applyProtection="1">
      <alignment horizontal="right" vertical="top" wrapText="1"/>
      <protection locked="0"/>
    </xf>
    <xf numFmtId="4" fontId="26" fillId="2" borderId="19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vertical="top" wrapText="1"/>
    </xf>
    <xf numFmtId="4" fontId="26" fillId="2" borderId="21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3" xfId="50" applyNumberFormat="1" applyFont="1" applyFill="1" applyBorder="1" applyAlignment="1" applyProtection="1">
      <alignment horizontal="right" vertical="top" wrapText="1"/>
      <protection locked="0"/>
    </xf>
    <xf numFmtId="170" fontId="40" fillId="2" borderId="0" xfId="50" applyNumberFormat="1" applyFont="1" applyFill="1" applyAlignment="1">
      <alignment horizontal="right" vertical="center" wrapText="1"/>
    </xf>
    <xf numFmtId="4" fontId="26" fillId="2" borderId="37" xfId="50" applyNumberFormat="1" applyFont="1" applyFill="1" applyBorder="1" applyAlignment="1" applyProtection="1">
      <alignment horizontal="right" vertical="center" wrapText="1"/>
      <protection locked="0"/>
    </xf>
    <xf numFmtId="4" fontId="26" fillId="2" borderId="41" xfId="50" applyNumberFormat="1" applyFont="1" applyFill="1" applyBorder="1" applyAlignment="1">
      <alignment horizontal="right" vertical="center" wrapText="1"/>
    </xf>
    <xf numFmtId="4" fontId="40" fillId="2" borderId="0" xfId="50" applyNumberFormat="1" applyFont="1" applyFill="1" applyAlignment="1">
      <alignment horizontal="right" vertical="top"/>
    </xf>
    <xf numFmtId="4" fontId="40" fillId="2" borderId="2" xfId="50" applyNumberFormat="1" applyFont="1" applyFill="1" applyBorder="1" applyAlignment="1">
      <alignment horizontal="left" vertical="top" indent="3"/>
    </xf>
    <xf numFmtId="4" fontId="34" fillId="2" borderId="0" xfId="50" applyNumberFormat="1" applyFont="1" applyFill="1" applyAlignment="1">
      <alignment vertical="top"/>
    </xf>
    <xf numFmtId="4" fontId="34" fillId="26" borderId="1" xfId="50" applyNumberFormat="1" applyFont="1" applyFill="1" applyBorder="1" applyAlignment="1">
      <alignment horizontal="center" vertical="top" wrapText="1"/>
    </xf>
    <xf numFmtId="4" fontId="34" fillId="26" borderId="1" xfId="50" applyNumberFormat="1" applyFont="1" applyFill="1" applyBorder="1" applyAlignment="1">
      <alignment horizontal="right" vertical="top" wrapText="1"/>
    </xf>
    <xf numFmtId="4" fontId="34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34" fillId="26" borderId="32" xfId="50" applyNumberFormat="1" applyFont="1" applyFill="1" applyBorder="1" applyAlignment="1" applyProtection="1">
      <alignment horizontal="right" vertical="top" wrapText="1"/>
      <protection locked="0"/>
    </xf>
    <xf numFmtId="0" fontId="34" fillId="0" borderId="0" xfId="50" applyFont="1"/>
    <xf numFmtId="170" fontId="40" fillId="27" borderId="0" xfId="50" applyNumberFormat="1" applyFont="1" applyFill="1" applyAlignment="1">
      <alignment horizontal="center" vertical="top" wrapText="1"/>
    </xf>
    <xf numFmtId="170" fontId="41" fillId="27" borderId="0" xfId="50" applyNumberFormat="1" applyFont="1" applyFill="1" applyAlignment="1">
      <alignment horizontal="left" vertical="top" wrapText="1"/>
    </xf>
    <xf numFmtId="4" fontId="41" fillId="27" borderId="15" xfId="50" applyNumberFormat="1" applyFont="1" applyFill="1" applyBorder="1" applyAlignment="1">
      <alignment horizontal="right" vertical="top" wrapText="1"/>
    </xf>
    <xf numFmtId="170" fontId="40" fillId="2" borderId="0" xfId="50" applyNumberFormat="1" applyFont="1" applyFill="1" applyAlignment="1">
      <alignment horizontal="right" vertical="center"/>
    </xf>
    <xf numFmtId="0" fontId="26" fillId="0" borderId="0" xfId="0" applyFont="1"/>
    <xf numFmtId="3" fontId="40" fillId="2" borderId="15" xfId="50" applyNumberFormat="1" applyFont="1" applyFill="1" applyBorder="1" applyAlignment="1">
      <alignment horizontal="center" vertical="center" wrapText="1"/>
    </xf>
    <xf numFmtId="170" fontId="40" fillId="2" borderId="0" xfId="50" applyNumberFormat="1" applyFont="1" applyFill="1" applyAlignment="1">
      <alignment horizontal="center" vertical="center" wrapText="1"/>
    </xf>
    <xf numFmtId="4" fontId="40" fillId="2" borderId="15" xfId="50" applyNumberFormat="1" applyFont="1" applyFill="1" applyBorder="1" applyAlignment="1">
      <alignment horizontal="center" vertical="center"/>
    </xf>
    <xf numFmtId="49" fontId="26" fillId="0" borderId="33" xfId="53" applyNumberFormat="1" applyFont="1" applyBorder="1" applyProtection="1"/>
    <xf numFmtId="49" fontId="34" fillId="0" borderId="43" xfId="53" applyNumberFormat="1" applyFont="1" applyBorder="1" applyAlignment="1" applyProtection="1">
      <alignment horizontal="center"/>
    </xf>
    <xf numFmtId="49" fontId="26" fillId="0" borderId="44" xfId="53" applyNumberFormat="1" applyFont="1" applyBorder="1" applyProtection="1"/>
    <xf numFmtId="4" fontId="26" fillId="2" borderId="37" xfId="50" applyNumberFormat="1" applyFont="1" applyFill="1" applyBorder="1" applyAlignment="1">
      <alignment horizontal="right" vertical="center" wrapText="1"/>
    </xf>
    <xf numFmtId="4" fontId="40" fillId="2" borderId="0" xfId="50" applyNumberFormat="1" applyFont="1" applyFill="1" applyAlignment="1">
      <alignment horizontal="right" vertical="top" indent="1"/>
    </xf>
    <xf numFmtId="4" fontId="40" fillId="2" borderId="0" xfId="50" applyNumberFormat="1" applyFont="1" applyFill="1" applyAlignment="1">
      <alignment horizontal="right" vertical="top" wrapText="1" indent="1"/>
    </xf>
    <xf numFmtId="49" fontId="32" fillId="25" borderId="16" xfId="53" applyNumberFormat="1" applyFont="1" applyFill="1" applyBorder="1" applyAlignment="1" applyProtection="1">
      <alignment horizontal="center" vertical="center" wrapText="1"/>
    </xf>
    <xf numFmtId="49" fontId="32" fillId="25" borderId="17" xfId="53" applyNumberFormat="1" applyFont="1" applyFill="1" applyBorder="1" applyAlignment="1" applyProtection="1">
      <alignment horizontal="center" vertical="center" wrapText="1"/>
    </xf>
    <xf numFmtId="49" fontId="32" fillId="25" borderId="18" xfId="53" applyNumberFormat="1" applyFont="1" applyFill="1" applyBorder="1" applyAlignment="1" applyProtection="1">
      <alignment horizontal="center" vertical="center" wrapText="1"/>
    </xf>
    <xf numFmtId="49" fontId="32" fillId="25" borderId="21" xfId="53" applyNumberFormat="1" applyFont="1" applyFill="1" applyBorder="1" applyAlignment="1" applyProtection="1">
      <alignment horizontal="center" vertical="center" wrapText="1"/>
    </xf>
    <xf numFmtId="49" fontId="32" fillId="25" borderId="22" xfId="53" applyNumberFormat="1" applyFont="1" applyFill="1" applyBorder="1" applyAlignment="1" applyProtection="1">
      <alignment horizontal="center" vertical="center" wrapText="1"/>
    </xf>
    <xf numFmtId="49" fontId="32" fillId="25" borderId="23" xfId="53" applyNumberFormat="1" applyFont="1" applyFill="1" applyBorder="1" applyAlignment="1" applyProtection="1">
      <alignment horizontal="center" vertical="center" wrapText="1"/>
    </xf>
    <xf numFmtId="0" fontId="29" fillId="0" borderId="19" xfId="53" quotePrefix="1" applyFont="1" applyBorder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29" fillId="0" borderId="20" xfId="53" applyFont="1" applyBorder="1" applyAlignment="1" applyProtection="1">
      <alignment horizontal="center"/>
    </xf>
    <xf numFmtId="0" fontId="29" fillId="0" borderId="19" xfId="53" applyFont="1" applyBorder="1" applyAlignment="1" applyProtection="1">
      <alignment horizontal="center" vertical="center"/>
    </xf>
    <xf numFmtId="0" fontId="29" fillId="0" borderId="0" xfId="53" applyFont="1" applyAlignment="1" applyProtection="1">
      <alignment horizontal="center" vertical="center"/>
    </xf>
    <xf numFmtId="0" fontId="29" fillId="0" borderId="20" xfId="53" applyFont="1" applyBorder="1" applyAlignment="1" applyProtection="1">
      <alignment horizontal="center" vertical="center"/>
    </xf>
    <xf numFmtId="49" fontId="32" fillId="25" borderId="19" xfId="53" applyNumberFormat="1" applyFont="1" applyFill="1" applyBorder="1" applyAlignment="1" applyProtection="1">
      <alignment horizontal="center" vertical="center" wrapText="1"/>
    </xf>
    <xf numFmtId="49" fontId="32" fillId="25" borderId="0" xfId="53" applyNumberFormat="1" applyFont="1" applyFill="1" applyAlignment="1" applyProtection="1">
      <alignment horizontal="center" vertical="center" wrapText="1"/>
    </xf>
    <xf numFmtId="49" fontId="32" fillId="25" borderId="20" xfId="53" applyNumberFormat="1" applyFont="1" applyFill="1" applyBorder="1" applyAlignment="1" applyProtection="1">
      <alignment horizontal="center" vertical="center" wrapText="1"/>
    </xf>
    <xf numFmtId="0" fontId="33" fillId="0" borderId="19" xfId="53" applyFont="1" applyBorder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20" xfId="53" applyFont="1" applyBorder="1" applyAlignment="1" applyProtection="1">
      <alignment horizontal="center"/>
    </xf>
    <xf numFmtId="49" fontId="30" fillId="0" borderId="0" xfId="53" applyNumberFormat="1" applyFont="1" applyAlignment="1" applyProtection="1">
      <alignment horizontal="center"/>
    </xf>
    <xf numFmtId="4" fontId="32" fillId="25" borderId="16" xfId="50" applyNumberFormat="1" applyFont="1" applyFill="1" applyBorder="1" applyAlignment="1">
      <alignment horizontal="center" vertical="center" wrapText="1"/>
    </xf>
    <xf numFmtId="4" fontId="32" fillId="25" borderId="17" xfId="50" applyNumberFormat="1" applyFont="1" applyFill="1" applyBorder="1" applyAlignment="1">
      <alignment horizontal="center" vertical="center" wrapText="1"/>
    </xf>
    <xf numFmtId="4" fontId="32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F61BF-3EA5-4DBB-A7BE-72FAD37D1766}">
  <dimension ref="B1:K50"/>
  <sheetViews>
    <sheetView tabSelected="1" view="pageBreakPreview" topLeftCell="A15" zoomScale="85" zoomScaleNormal="85" zoomScaleSheetLayoutView="85" workbookViewId="0">
      <selection activeCell="B20" sqref="B20:K21"/>
    </sheetView>
  </sheetViews>
  <sheetFormatPr baseColWidth="10" defaultColWidth="11.42578125" defaultRowHeight="12.75" x14ac:dyDescent="0.2"/>
  <cols>
    <col min="1" max="1" width="2" style="10" customWidth="1"/>
    <col min="2" max="11" width="11.42578125" style="10"/>
    <col min="12" max="12" width="2.28515625" style="10" customWidth="1"/>
    <col min="13" max="16384" width="11.42578125" style="10"/>
  </cols>
  <sheetData>
    <row r="1" spans="2:11" ht="9" customHeight="1" thickBot="1" x14ac:dyDescent="0.25"/>
    <row r="2" spans="2:11" ht="18.75" x14ac:dyDescent="0.3">
      <c r="B2" s="24"/>
      <c r="C2" s="25"/>
      <c r="D2" s="25"/>
      <c r="E2" s="25"/>
      <c r="F2" s="25"/>
      <c r="G2" s="25"/>
      <c r="H2" s="25"/>
      <c r="I2" s="25"/>
      <c r="J2" s="25"/>
      <c r="K2" s="26"/>
    </row>
    <row r="3" spans="2:11" ht="18.75" x14ac:dyDescent="0.3">
      <c r="B3" s="169" t="s">
        <v>140</v>
      </c>
      <c r="C3" s="170"/>
      <c r="D3" s="170"/>
      <c r="E3" s="170"/>
      <c r="F3" s="170"/>
      <c r="G3" s="170"/>
      <c r="H3" s="170"/>
      <c r="I3" s="170"/>
      <c r="J3" s="170"/>
      <c r="K3" s="171"/>
    </row>
    <row r="4" spans="2:11" ht="15.75" x14ac:dyDescent="0.25">
      <c r="B4" s="27"/>
      <c r="C4" s="28"/>
      <c r="D4" s="28"/>
      <c r="E4" s="28"/>
      <c r="F4" s="28"/>
      <c r="G4" s="28"/>
      <c r="H4" s="28"/>
      <c r="I4" s="28"/>
      <c r="J4" s="28"/>
      <c r="K4" s="29"/>
    </row>
    <row r="5" spans="2:11" ht="15.75" x14ac:dyDescent="0.25">
      <c r="B5" s="30"/>
      <c r="C5" s="28"/>
      <c r="D5" s="28"/>
      <c r="E5" s="28"/>
      <c r="F5" s="28"/>
      <c r="G5" s="28"/>
      <c r="H5" s="28"/>
      <c r="I5" s="28"/>
      <c r="J5" s="28"/>
      <c r="K5" s="29"/>
    </row>
    <row r="6" spans="2:11" ht="15" customHeight="1" x14ac:dyDescent="0.2">
      <c r="B6" s="172" t="s">
        <v>141</v>
      </c>
      <c r="C6" s="173"/>
      <c r="D6" s="173"/>
      <c r="E6" s="173"/>
      <c r="F6" s="173"/>
      <c r="G6" s="173"/>
      <c r="H6" s="173"/>
      <c r="I6" s="173"/>
      <c r="J6" s="173"/>
      <c r="K6" s="174"/>
    </row>
    <row r="7" spans="2:11" ht="15" customHeight="1" thickBot="1" x14ac:dyDescent="0.25">
      <c r="B7" s="31"/>
      <c r="C7" s="32"/>
      <c r="D7" s="32"/>
      <c r="E7" s="32"/>
      <c r="F7" s="32"/>
      <c r="G7" s="32"/>
      <c r="H7" s="32"/>
      <c r="I7" s="32"/>
      <c r="J7" s="32"/>
      <c r="K7" s="33"/>
    </row>
    <row r="8" spans="2:11" ht="15.75" customHeight="1" x14ac:dyDescent="0.25">
      <c r="B8" s="27"/>
      <c r="C8" s="28"/>
      <c r="D8" s="28"/>
      <c r="E8" s="28"/>
      <c r="F8" s="28"/>
      <c r="G8" s="28"/>
      <c r="H8" s="28"/>
      <c r="I8" s="28"/>
      <c r="J8" s="28"/>
      <c r="K8" s="29"/>
    </row>
    <row r="9" spans="2:11" ht="15.75" x14ac:dyDescent="0.25">
      <c r="B9" s="27"/>
      <c r="C9" s="28"/>
      <c r="D9" s="28"/>
      <c r="E9" s="28"/>
      <c r="F9" s="28"/>
      <c r="G9" s="28"/>
      <c r="H9" s="28"/>
      <c r="I9" s="28"/>
      <c r="J9" s="28"/>
      <c r="K9" s="29"/>
    </row>
    <row r="10" spans="2:11" ht="16.5" thickBot="1" x14ac:dyDescent="0.3">
      <c r="B10" s="27"/>
      <c r="C10" s="28"/>
      <c r="D10" s="28"/>
      <c r="E10" s="28"/>
      <c r="F10" s="28"/>
      <c r="G10" s="28"/>
      <c r="H10" s="28"/>
      <c r="I10" s="28"/>
      <c r="J10" s="28"/>
      <c r="K10" s="29"/>
    </row>
    <row r="11" spans="2:11" x14ac:dyDescent="0.2">
      <c r="B11" s="163" t="s">
        <v>8</v>
      </c>
      <c r="C11" s="164"/>
      <c r="D11" s="164"/>
      <c r="E11" s="164"/>
      <c r="F11" s="164"/>
      <c r="G11" s="164"/>
      <c r="H11" s="164"/>
      <c r="I11" s="164"/>
      <c r="J11" s="164"/>
      <c r="K11" s="165"/>
    </row>
    <row r="12" spans="2:11" ht="16.5" customHeight="1" x14ac:dyDescent="0.2">
      <c r="B12" s="175"/>
      <c r="C12" s="176"/>
      <c r="D12" s="176"/>
      <c r="E12" s="176"/>
      <c r="F12" s="176"/>
      <c r="G12" s="176"/>
      <c r="H12" s="176"/>
      <c r="I12" s="176"/>
      <c r="J12" s="176"/>
      <c r="K12" s="177"/>
    </row>
    <row r="13" spans="2:11" ht="12.75" customHeight="1" x14ac:dyDescent="0.2">
      <c r="B13" s="175"/>
      <c r="C13" s="176"/>
      <c r="D13" s="176"/>
      <c r="E13" s="176"/>
      <c r="F13" s="176"/>
      <c r="G13" s="176"/>
      <c r="H13" s="176"/>
      <c r="I13" s="176"/>
      <c r="J13" s="176"/>
      <c r="K13" s="177"/>
    </row>
    <row r="14" spans="2:11" ht="12.75" customHeight="1" thickBot="1" x14ac:dyDescent="0.25">
      <c r="B14" s="166"/>
      <c r="C14" s="167"/>
      <c r="D14" s="167"/>
      <c r="E14" s="167"/>
      <c r="F14" s="167"/>
      <c r="G14" s="167"/>
      <c r="H14" s="167"/>
      <c r="I14" s="167"/>
      <c r="J14" s="167"/>
      <c r="K14" s="168"/>
    </row>
    <row r="15" spans="2:11" ht="13.5" customHeight="1" x14ac:dyDescent="0.25">
      <c r="B15" s="27"/>
      <c r="C15" s="28"/>
      <c r="D15" s="28"/>
      <c r="E15" s="28"/>
      <c r="F15" s="28"/>
      <c r="G15" s="28"/>
      <c r="H15" s="28"/>
      <c r="I15" s="28"/>
      <c r="J15" s="28"/>
      <c r="K15" s="29"/>
    </row>
    <row r="16" spans="2:11" ht="15.75" x14ac:dyDescent="0.25">
      <c r="B16" s="27"/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.75" x14ac:dyDescent="0.25">
      <c r="B17" s="27"/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.75" x14ac:dyDescent="0.25">
      <c r="B18" s="178" t="s">
        <v>18</v>
      </c>
      <c r="C18" s="179"/>
      <c r="D18" s="179"/>
      <c r="E18" s="179"/>
      <c r="F18" s="179"/>
      <c r="G18" s="179"/>
      <c r="H18" s="179"/>
      <c r="I18" s="179"/>
      <c r="J18" s="179"/>
      <c r="K18" s="180"/>
    </row>
    <row r="19" spans="2:11" x14ac:dyDescent="0.2">
      <c r="B19" s="34"/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.75" x14ac:dyDescent="0.25">
      <c r="B20" s="181" t="s">
        <v>151</v>
      </c>
      <c r="C20" s="181"/>
      <c r="D20" s="181"/>
      <c r="E20" s="181"/>
      <c r="F20" s="181"/>
      <c r="G20" s="181"/>
      <c r="H20" s="181"/>
      <c r="I20" s="181"/>
      <c r="J20" s="181"/>
      <c r="K20" s="181"/>
    </row>
    <row r="21" spans="2:11" x14ac:dyDescent="0.2">
      <c r="B21" s="34"/>
      <c r="C21" s="28"/>
      <c r="D21" s="28"/>
      <c r="E21" s="157"/>
      <c r="F21" s="158" t="s">
        <v>152</v>
      </c>
      <c r="G21" s="158" t="s">
        <v>153</v>
      </c>
      <c r="H21" s="159"/>
      <c r="I21" s="28"/>
      <c r="J21" s="28"/>
      <c r="K21" s="29"/>
    </row>
    <row r="22" spans="2:11" x14ac:dyDescent="0.2">
      <c r="B22" s="34"/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3.5" thickBot="1" x14ac:dyDescent="0.25">
      <c r="B23" s="34"/>
      <c r="C23" s="28"/>
      <c r="D23" s="28"/>
      <c r="E23" s="28"/>
      <c r="F23" s="28"/>
      <c r="G23" s="28"/>
      <c r="H23" s="28"/>
      <c r="I23" s="28"/>
      <c r="J23" s="28"/>
      <c r="K23" s="29"/>
    </row>
    <row r="24" spans="2:11" s="35" customFormat="1" ht="16.5" customHeight="1" x14ac:dyDescent="0.2">
      <c r="B24" s="163" t="s">
        <v>40</v>
      </c>
      <c r="C24" s="164"/>
      <c r="D24" s="164"/>
      <c r="E24" s="164"/>
      <c r="F24" s="164"/>
      <c r="G24" s="164"/>
      <c r="H24" s="164"/>
      <c r="I24" s="164"/>
      <c r="J24" s="164"/>
      <c r="K24" s="165"/>
    </row>
    <row r="25" spans="2:11" ht="13.5" thickBot="1" x14ac:dyDescent="0.25">
      <c r="B25" s="166"/>
      <c r="C25" s="167"/>
      <c r="D25" s="167"/>
      <c r="E25" s="167"/>
      <c r="F25" s="167"/>
      <c r="G25" s="167"/>
      <c r="H25" s="167"/>
      <c r="I25" s="167"/>
      <c r="J25" s="167"/>
      <c r="K25" s="168"/>
    </row>
    <row r="26" spans="2:11" x14ac:dyDescent="0.2">
      <c r="B26" s="36"/>
      <c r="C26" s="37"/>
      <c r="D26" s="37"/>
      <c r="E26" s="37"/>
      <c r="F26" s="37"/>
      <c r="G26" s="37"/>
      <c r="H26" s="37"/>
      <c r="I26" s="37"/>
      <c r="J26" s="37"/>
      <c r="K26" s="38"/>
    </row>
    <row r="27" spans="2:11" x14ac:dyDescent="0.2">
      <c r="B27" s="34"/>
      <c r="C27" s="39"/>
      <c r="D27" s="39"/>
      <c r="E27" s="39"/>
      <c r="F27" s="39"/>
      <c r="G27" s="39"/>
      <c r="H27" s="39"/>
      <c r="I27" s="39"/>
      <c r="J27" s="39"/>
      <c r="K27" s="40"/>
    </row>
    <row r="28" spans="2:11" x14ac:dyDescent="0.2">
      <c r="B28" s="41"/>
      <c r="C28" s="42"/>
      <c r="D28" s="39"/>
      <c r="E28" s="39"/>
      <c r="F28" s="39"/>
      <c r="G28" s="39"/>
      <c r="H28" s="39"/>
      <c r="I28" s="39"/>
      <c r="J28" s="39"/>
      <c r="K28" s="40"/>
    </row>
    <row r="29" spans="2:11" x14ac:dyDescent="0.2">
      <c r="B29" s="43" t="s">
        <v>19</v>
      </c>
      <c r="C29" s="44"/>
      <c r="D29" s="28"/>
      <c r="E29" s="28"/>
      <c r="F29" s="28"/>
      <c r="G29" s="28"/>
      <c r="H29" s="28"/>
      <c r="I29" s="28"/>
      <c r="J29" s="28"/>
      <c r="K29" s="29"/>
    </row>
    <row r="30" spans="2:11" x14ac:dyDescent="0.2">
      <c r="B30" s="45"/>
      <c r="F30" s="46"/>
      <c r="G30" s="44"/>
      <c r="H30" s="46"/>
      <c r="I30" s="46"/>
      <c r="J30" s="46"/>
      <c r="K30" s="29"/>
    </row>
    <row r="31" spans="2:11" x14ac:dyDescent="0.2">
      <c r="B31" s="45"/>
      <c r="C31" s="10" t="s">
        <v>20</v>
      </c>
      <c r="F31" s="42"/>
      <c r="G31" s="42"/>
      <c r="H31" s="42"/>
      <c r="I31" s="42"/>
      <c r="J31" s="42"/>
      <c r="K31" s="47"/>
    </row>
    <row r="32" spans="2:11" x14ac:dyDescent="0.2">
      <c r="B32" s="45"/>
      <c r="C32" s="10" t="s">
        <v>21</v>
      </c>
      <c r="F32" s="46"/>
      <c r="H32" s="46"/>
      <c r="I32" s="46"/>
      <c r="J32" s="46"/>
      <c r="K32" s="47"/>
    </row>
    <row r="33" spans="2:11" x14ac:dyDescent="0.2">
      <c r="B33" s="45"/>
      <c r="C33" s="10" t="s">
        <v>16</v>
      </c>
      <c r="K33" s="47"/>
    </row>
    <row r="34" spans="2:11" x14ac:dyDescent="0.2">
      <c r="B34" s="45"/>
      <c r="C34" s="10" t="s">
        <v>22</v>
      </c>
      <c r="K34" s="47"/>
    </row>
    <row r="35" spans="2:11" x14ac:dyDescent="0.2">
      <c r="B35" s="48"/>
      <c r="C35" s="49" t="s">
        <v>23</v>
      </c>
      <c r="K35" s="47"/>
    </row>
    <row r="36" spans="2:11" x14ac:dyDescent="0.2">
      <c r="B36" s="45"/>
      <c r="K36" s="47"/>
    </row>
    <row r="37" spans="2:11" x14ac:dyDescent="0.2">
      <c r="B37" s="50" t="s">
        <v>24</v>
      </c>
      <c r="K37" s="47"/>
    </row>
    <row r="38" spans="2:11" x14ac:dyDescent="0.2">
      <c r="G38" s="44"/>
      <c r="K38" s="47"/>
    </row>
    <row r="39" spans="2:11" x14ac:dyDescent="0.2">
      <c r="C39" s="10" t="s">
        <v>142</v>
      </c>
      <c r="K39" s="47"/>
    </row>
    <row r="40" spans="2:11" x14ac:dyDescent="0.2">
      <c r="C40" s="10" t="s">
        <v>143</v>
      </c>
      <c r="K40" s="47"/>
    </row>
    <row r="41" spans="2:11" x14ac:dyDescent="0.2">
      <c r="C41" s="10" t="s">
        <v>144</v>
      </c>
      <c r="K41" s="47"/>
    </row>
    <row r="42" spans="2:11" x14ac:dyDescent="0.2">
      <c r="C42" s="10" t="s">
        <v>145</v>
      </c>
      <c r="K42" s="47"/>
    </row>
    <row r="43" spans="2:11" x14ac:dyDescent="0.2">
      <c r="C43" s="10" t="s">
        <v>146</v>
      </c>
      <c r="K43" s="47"/>
    </row>
    <row r="44" spans="2:11" x14ac:dyDescent="0.2">
      <c r="K44" s="47"/>
    </row>
    <row r="45" spans="2:11" x14ac:dyDescent="0.2">
      <c r="C45" s="10" t="s">
        <v>147</v>
      </c>
      <c r="K45" s="51"/>
    </row>
    <row r="46" spans="2:11" x14ac:dyDescent="0.2">
      <c r="B46" s="52"/>
      <c r="C46" s="10" t="s">
        <v>148</v>
      </c>
      <c r="K46" s="51"/>
    </row>
    <row r="47" spans="2:11" x14ac:dyDescent="0.2">
      <c r="B47" s="52"/>
      <c r="C47" s="10" t="s">
        <v>149</v>
      </c>
      <c r="K47" s="51"/>
    </row>
    <row r="48" spans="2:11" x14ac:dyDescent="0.2">
      <c r="B48" s="52"/>
      <c r="C48" s="10" t="s">
        <v>150</v>
      </c>
      <c r="K48" s="51"/>
    </row>
    <row r="49" spans="2:11" x14ac:dyDescent="0.2">
      <c r="B49" s="53"/>
      <c r="C49" s="54"/>
      <c r="D49" s="54"/>
      <c r="E49" s="54"/>
      <c r="F49" s="54"/>
      <c r="G49" s="54"/>
      <c r="H49" s="54"/>
      <c r="I49" s="54"/>
      <c r="J49" s="54"/>
      <c r="K49" s="55"/>
    </row>
    <row r="50" spans="2:11" ht="13.5" thickBot="1" x14ac:dyDescent="0.25">
      <c r="B50" s="56"/>
      <c r="C50" s="57"/>
      <c r="D50" s="57"/>
      <c r="E50" s="57"/>
      <c r="F50" s="57"/>
      <c r="G50" s="57"/>
      <c r="H50" s="57"/>
      <c r="I50" s="57"/>
      <c r="J50" s="57"/>
      <c r="K50" s="58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A8CDB-BCA0-468E-B30F-406EDFE8AA90}">
  <dimension ref="A1:K169"/>
  <sheetViews>
    <sheetView topLeftCell="A32" zoomScaleNormal="100" workbookViewId="0">
      <selection activeCell="I59" sqref="I59"/>
    </sheetView>
  </sheetViews>
  <sheetFormatPr baseColWidth="10" defaultRowHeight="12.75" x14ac:dyDescent="0.2"/>
  <cols>
    <col min="1" max="1" width="1.85546875" style="10" customWidth="1"/>
    <col min="2" max="2" width="12.140625" style="10" customWidth="1"/>
    <col min="3" max="3" width="65.7109375" style="10" customWidth="1"/>
    <col min="4" max="4" width="12.85546875" style="10" customWidth="1"/>
    <col min="5" max="5" width="11.28515625" style="10" bestFit="1" customWidth="1"/>
    <col min="6" max="6" width="7" style="10" bestFit="1" customWidth="1"/>
    <col min="7" max="7" width="12.140625" style="10" customWidth="1"/>
    <col min="8" max="9" width="17.42578125" style="10" customWidth="1"/>
    <col min="10" max="10" width="2.5703125" style="10" customWidth="1"/>
    <col min="11" max="16384" width="11.42578125" style="10"/>
  </cols>
  <sheetData>
    <row r="1" spans="1:9" ht="19.5" thickBot="1" x14ac:dyDescent="0.25">
      <c r="A1" s="1"/>
      <c r="B1" s="182" t="str">
        <f>+'Page de garde'!B24</f>
        <v>Lot n°10 - MENUISERIES INTERIEURES</v>
      </c>
      <c r="C1" s="183"/>
      <c r="D1" s="183"/>
      <c r="E1" s="183"/>
      <c r="F1" s="183"/>
      <c r="G1" s="183"/>
      <c r="H1" s="183"/>
      <c r="I1" s="184"/>
    </row>
    <row r="2" spans="1:9" x14ac:dyDescent="0.2">
      <c r="A2" s="1"/>
      <c r="B2" s="59"/>
      <c r="C2" s="60"/>
      <c r="D2" s="60"/>
      <c r="E2" s="60"/>
      <c r="F2" s="61"/>
      <c r="G2" s="62"/>
      <c r="H2" s="62"/>
      <c r="I2" s="63"/>
    </row>
    <row r="3" spans="1:9" x14ac:dyDescent="0.2">
      <c r="A3" s="1"/>
      <c r="B3" s="64" t="s">
        <v>25</v>
      </c>
      <c r="C3" s="65"/>
      <c r="D3" s="65"/>
      <c r="E3" s="65"/>
      <c r="F3" s="65"/>
      <c r="G3" s="65"/>
      <c r="H3" s="65"/>
      <c r="I3" s="66"/>
    </row>
    <row r="4" spans="1:9" x14ac:dyDescent="0.2">
      <c r="A4" s="1"/>
      <c r="B4" s="64" t="s">
        <v>26</v>
      </c>
      <c r="C4" s="65"/>
      <c r="D4" s="65"/>
      <c r="E4" s="65"/>
      <c r="F4" s="65"/>
      <c r="G4" s="65"/>
      <c r="H4" s="65"/>
      <c r="I4" s="66"/>
    </row>
    <row r="5" spans="1:9" x14ac:dyDescent="0.2">
      <c r="A5" s="1"/>
      <c r="B5" s="67" t="s">
        <v>27</v>
      </c>
      <c r="C5" s="1"/>
      <c r="D5" s="1"/>
      <c r="E5" s="1"/>
      <c r="F5" s="68"/>
      <c r="G5" s="69"/>
      <c r="H5" s="69"/>
      <c r="I5" s="70"/>
    </row>
    <row r="6" spans="1:9" x14ac:dyDescent="0.2">
      <c r="A6" s="1"/>
      <c r="B6" s="71" t="s">
        <v>28</v>
      </c>
      <c r="C6" s="72"/>
      <c r="D6" s="72"/>
      <c r="E6" s="72"/>
      <c r="F6" s="73"/>
      <c r="G6" s="73"/>
      <c r="H6" s="73"/>
      <c r="I6" s="74"/>
    </row>
    <row r="7" spans="1:9" x14ac:dyDescent="0.2">
      <c r="A7" s="1"/>
      <c r="B7" s="67" t="s">
        <v>29</v>
      </c>
      <c r="C7" s="1"/>
      <c r="D7" s="1"/>
      <c r="E7" s="1"/>
      <c r="F7" s="68"/>
      <c r="G7" s="69"/>
      <c r="H7" s="69"/>
      <c r="I7" s="70"/>
    </row>
    <row r="8" spans="1:9" x14ac:dyDescent="0.2">
      <c r="A8" s="1"/>
      <c r="B8" s="71" t="s">
        <v>30</v>
      </c>
      <c r="C8" s="72"/>
      <c r="D8" s="72"/>
      <c r="E8" s="72"/>
      <c r="F8" s="75"/>
      <c r="G8" s="73"/>
      <c r="H8" s="73"/>
      <c r="I8" s="76"/>
    </row>
    <row r="9" spans="1:9" ht="13.5" thickBot="1" x14ac:dyDescent="0.25">
      <c r="A9" s="1"/>
      <c r="B9" s="77"/>
      <c r="C9" s="78"/>
      <c r="D9" s="78"/>
      <c r="E9" s="78"/>
      <c r="F9" s="79"/>
      <c r="G9" s="80"/>
      <c r="H9" s="80"/>
      <c r="I9" s="81"/>
    </row>
    <row r="10" spans="1:9" ht="26.25" thickBot="1" x14ac:dyDescent="0.25">
      <c r="A10" s="82"/>
      <c r="B10" s="83" t="s">
        <v>31</v>
      </c>
      <c r="C10" s="84" t="s">
        <v>6</v>
      </c>
      <c r="D10" s="85"/>
      <c r="E10" s="86"/>
      <c r="F10" s="87" t="s">
        <v>32</v>
      </c>
      <c r="G10" s="87" t="s">
        <v>33</v>
      </c>
      <c r="H10" s="87" t="s">
        <v>4</v>
      </c>
      <c r="I10" s="88" t="s">
        <v>5</v>
      </c>
    </row>
    <row r="11" spans="1:9" x14ac:dyDescent="0.2">
      <c r="A11" s="1"/>
      <c r="B11" s="2"/>
      <c r="C11" s="3"/>
      <c r="D11" s="4"/>
      <c r="E11" s="5"/>
      <c r="F11" s="6"/>
      <c r="G11" s="7"/>
      <c r="H11" s="8"/>
      <c r="I11" s="9"/>
    </row>
    <row r="12" spans="1:9" x14ac:dyDescent="0.2">
      <c r="A12" s="1"/>
      <c r="B12" s="11" t="s">
        <v>7</v>
      </c>
      <c r="C12" s="12" t="s">
        <v>9</v>
      </c>
      <c r="D12" s="13"/>
      <c r="E12" s="14"/>
      <c r="F12" s="15"/>
      <c r="G12" s="16"/>
      <c r="H12" s="17"/>
      <c r="I12" s="18"/>
    </row>
    <row r="13" spans="1:9" x14ac:dyDescent="0.2">
      <c r="A13" s="1"/>
      <c r="B13" s="2"/>
      <c r="C13" s="19"/>
      <c r="D13" s="20"/>
      <c r="E13" s="21"/>
      <c r="F13" s="6"/>
      <c r="G13" s="7"/>
      <c r="H13" s="22"/>
      <c r="I13" s="23"/>
    </row>
    <row r="14" spans="1:9" x14ac:dyDescent="0.2">
      <c r="A14" s="1"/>
      <c r="B14" s="11" t="s">
        <v>13</v>
      </c>
      <c r="C14" s="12" t="s">
        <v>48</v>
      </c>
      <c r="D14" s="13"/>
      <c r="E14" s="14"/>
      <c r="F14" s="15"/>
      <c r="G14" s="16"/>
      <c r="H14" s="17"/>
      <c r="I14" s="18"/>
    </row>
    <row r="15" spans="1:9" x14ac:dyDescent="0.2">
      <c r="A15" s="1"/>
      <c r="B15" s="2"/>
      <c r="C15" s="19"/>
      <c r="D15" s="20"/>
      <c r="E15" s="21"/>
      <c r="F15" s="6"/>
      <c r="G15" s="7"/>
      <c r="H15" s="22"/>
      <c r="I15" s="23"/>
    </row>
    <row r="16" spans="1:9" x14ac:dyDescent="0.2">
      <c r="A16" s="1"/>
      <c r="B16" s="11" t="s">
        <v>15</v>
      </c>
      <c r="C16" s="12" t="s">
        <v>35</v>
      </c>
      <c r="D16" s="13"/>
      <c r="E16" s="14"/>
      <c r="F16" s="15"/>
      <c r="G16" s="16"/>
      <c r="H16" s="17"/>
      <c r="I16" s="18"/>
    </row>
    <row r="17" spans="1:9" x14ac:dyDescent="0.2">
      <c r="A17" s="1"/>
      <c r="B17" s="2"/>
      <c r="C17" s="89"/>
      <c r="D17" s="90"/>
      <c r="E17" s="91"/>
      <c r="F17" s="92"/>
      <c r="G17" s="7"/>
      <c r="H17" s="22"/>
      <c r="I17" s="23"/>
    </row>
    <row r="18" spans="1:9" x14ac:dyDescent="0.2">
      <c r="A18" s="1"/>
      <c r="B18" s="93" t="s">
        <v>49</v>
      </c>
      <c r="C18" s="94" t="s">
        <v>50</v>
      </c>
      <c r="D18" s="95"/>
      <c r="E18" s="96"/>
      <c r="F18" s="92"/>
      <c r="G18" s="117"/>
      <c r="H18" s="109"/>
      <c r="I18" s="23"/>
    </row>
    <row r="19" spans="1:9" x14ac:dyDescent="0.2">
      <c r="A19" s="1"/>
      <c r="B19" s="93"/>
      <c r="C19" s="149" t="s">
        <v>105</v>
      </c>
      <c r="D19" s="150"/>
      <c r="E19" s="151"/>
      <c r="F19" s="92"/>
      <c r="G19" s="97"/>
      <c r="H19" s="98"/>
      <c r="I19" s="99"/>
    </row>
    <row r="20" spans="1:9" x14ac:dyDescent="0.2">
      <c r="A20" s="1"/>
      <c r="B20" s="93"/>
      <c r="C20" s="138" t="s">
        <v>71</v>
      </c>
      <c r="D20" s="100" t="s">
        <v>39</v>
      </c>
      <c r="E20" s="101" t="s">
        <v>53</v>
      </c>
      <c r="F20" s="92" t="s">
        <v>12</v>
      </c>
      <c r="G20" s="102">
        <v>29</v>
      </c>
      <c r="H20" s="103"/>
      <c r="I20" s="104">
        <f>IF(OR(F20="so",F20="pm",F20="cis",F20=""),"",G20*H20)</f>
        <v>0</v>
      </c>
    </row>
    <row r="21" spans="1:9" x14ac:dyDescent="0.2">
      <c r="A21" s="1"/>
      <c r="B21" s="93"/>
      <c r="C21" s="138" t="s">
        <v>72</v>
      </c>
      <c r="D21" s="100" t="s">
        <v>39</v>
      </c>
      <c r="E21" s="101" t="s">
        <v>54</v>
      </c>
      <c r="F21" s="92" t="s">
        <v>12</v>
      </c>
      <c r="G21" s="102">
        <v>3</v>
      </c>
      <c r="H21" s="103"/>
      <c r="I21" s="104">
        <f>IF(OR(F21="so",F21="pm",F21="cis",F21=""),"",G21*H21)</f>
        <v>0</v>
      </c>
    </row>
    <row r="22" spans="1:9" x14ac:dyDescent="0.2">
      <c r="A22" s="1"/>
      <c r="B22" s="93"/>
      <c r="C22" s="149" t="s">
        <v>110</v>
      </c>
      <c r="D22" s="150"/>
      <c r="E22" s="151"/>
      <c r="F22" s="92"/>
      <c r="G22" s="97"/>
      <c r="H22" s="98"/>
      <c r="I22" s="99"/>
    </row>
    <row r="23" spans="1:9" x14ac:dyDescent="0.2">
      <c r="A23" s="1"/>
      <c r="B23" s="93"/>
      <c r="C23" s="138" t="s">
        <v>71</v>
      </c>
      <c r="D23" s="100" t="s">
        <v>39</v>
      </c>
      <c r="E23" s="101" t="s">
        <v>53</v>
      </c>
      <c r="F23" s="92" t="s">
        <v>12</v>
      </c>
      <c r="G23" s="102">
        <v>31</v>
      </c>
      <c r="H23" s="103"/>
      <c r="I23" s="104">
        <f>IF(OR(F23="so",F23="pm",F23="cis",F23=""),"",G23*H23)</f>
        <v>0</v>
      </c>
    </row>
    <row r="24" spans="1:9" x14ac:dyDescent="0.2">
      <c r="A24" s="1"/>
      <c r="B24" s="93"/>
      <c r="C24" s="138" t="s">
        <v>72</v>
      </c>
      <c r="D24" s="100" t="s">
        <v>39</v>
      </c>
      <c r="E24" s="101" t="s">
        <v>54</v>
      </c>
      <c r="F24" s="92" t="s">
        <v>12</v>
      </c>
      <c r="G24" s="102">
        <v>1</v>
      </c>
      <c r="H24" s="103"/>
      <c r="I24" s="104">
        <f>IF(OR(F24="so",F24="pm",F24="cis",F24=""),"",G24*H24)</f>
        <v>0</v>
      </c>
    </row>
    <row r="25" spans="1:9" x14ac:dyDescent="0.2">
      <c r="A25" s="1"/>
      <c r="B25" s="2"/>
      <c r="C25" s="89"/>
      <c r="D25" s="90"/>
      <c r="E25" s="91"/>
      <c r="F25" s="92"/>
      <c r="G25" s="7"/>
      <c r="H25" s="22"/>
      <c r="I25" s="23"/>
    </row>
    <row r="26" spans="1:9" x14ac:dyDescent="0.2">
      <c r="A26" s="1"/>
      <c r="B26" s="93" t="s">
        <v>51</v>
      </c>
      <c r="C26" s="94" t="s">
        <v>61</v>
      </c>
      <c r="D26" s="95"/>
      <c r="E26" s="96"/>
      <c r="F26" s="92"/>
      <c r="G26" s="117"/>
      <c r="H26" s="109"/>
      <c r="I26" s="23"/>
    </row>
    <row r="27" spans="1:9" x14ac:dyDescent="0.2">
      <c r="A27" s="1"/>
      <c r="B27" s="93"/>
      <c r="C27" s="149" t="s">
        <v>106</v>
      </c>
      <c r="D27" s="150"/>
      <c r="E27" s="151"/>
      <c r="F27" s="92"/>
      <c r="G27" s="111"/>
      <c r="H27" s="98"/>
      <c r="I27" s="99"/>
    </row>
    <row r="28" spans="1:9" x14ac:dyDescent="0.2">
      <c r="A28" s="1"/>
      <c r="B28" s="93"/>
      <c r="C28" s="138" t="s">
        <v>70</v>
      </c>
      <c r="D28" s="100" t="s">
        <v>39</v>
      </c>
      <c r="E28" s="101" t="s">
        <v>53</v>
      </c>
      <c r="F28" s="92" t="s">
        <v>12</v>
      </c>
      <c r="G28" s="111">
        <v>12</v>
      </c>
      <c r="H28" s="98"/>
      <c r="I28" s="104">
        <f>IF(OR(F28="so",F28="pm",F28="cis",F28=""),"",G28*H28)</f>
        <v>0</v>
      </c>
    </row>
    <row r="29" spans="1:9" x14ac:dyDescent="0.2">
      <c r="A29" s="1"/>
      <c r="B29" s="93"/>
      <c r="C29" s="138" t="s">
        <v>69</v>
      </c>
      <c r="D29" s="100" t="s">
        <v>39</v>
      </c>
      <c r="E29" s="101" t="s">
        <v>54</v>
      </c>
      <c r="F29" s="92" t="s">
        <v>12</v>
      </c>
      <c r="G29" s="111">
        <v>4</v>
      </c>
      <c r="H29" s="98"/>
      <c r="I29" s="104">
        <f>IF(OR(F29="so",F29="pm",F29="cis",F29=""),"",G29*H29)</f>
        <v>0</v>
      </c>
    </row>
    <row r="30" spans="1:9" x14ac:dyDescent="0.2">
      <c r="A30" s="1"/>
      <c r="B30" s="93"/>
      <c r="C30" s="138" t="s">
        <v>68</v>
      </c>
      <c r="D30" s="100" t="s">
        <v>39</v>
      </c>
      <c r="E30" s="101" t="s">
        <v>54</v>
      </c>
      <c r="F30" s="92" t="s">
        <v>12</v>
      </c>
      <c r="G30" s="111">
        <v>6</v>
      </c>
      <c r="H30" s="98"/>
      <c r="I30" s="104">
        <f>IF(OR(F30="so",F30="pm",F30="cis",F30=""),"",G30*H30)</f>
        <v>0</v>
      </c>
    </row>
    <row r="31" spans="1:9" x14ac:dyDescent="0.2">
      <c r="A31" s="1"/>
      <c r="B31" s="93"/>
      <c r="C31" s="149" t="s">
        <v>105</v>
      </c>
      <c r="D31" s="150"/>
      <c r="E31" s="151"/>
      <c r="F31" s="92"/>
      <c r="G31" s="111"/>
      <c r="H31" s="98"/>
      <c r="I31" s="106"/>
    </row>
    <row r="32" spans="1:9" x14ac:dyDescent="0.2">
      <c r="A32" s="1"/>
      <c r="B32" s="93"/>
      <c r="C32" s="138" t="s">
        <v>63</v>
      </c>
      <c r="D32" s="100" t="s">
        <v>39</v>
      </c>
      <c r="E32" s="101" t="s">
        <v>53</v>
      </c>
      <c r="F32" s="92" t="s">
        <v>12</v>
      </c>
      <c r="G32" s="102">
        <v>2</v>
      </c>
      <c r="H32" s="103"/>
      <c r="I32" s="104">
        <f>IF(OR(F32="so",F32="pm",F32="cis",F32=""),"",G32*H32)</f>
        <v>0</v>
      </c>
    </row>
    <row r="33" spans="1:9" x14ac:dyDescent="0.2">
      <c r="A33" s="1"/>
      <c r="B33" s="93"/>
      <c r="C33" s="138" t="s">
        <v>74</v>
      </c>
      <c r="D33" s="100" t="s">
        <v>39</v>
      </c>
      <c r="E33" s="101" t="s">
        <v>53</v>
      </c>
      <c r="F33" s="92" t="s">
        <v>12</v>
      </c>
      <c r="G33" s="102">
        <v>1</v>
      </c>
      <c r="H33" s="103"/>
      <c r="I33" s="104">
        <f>IF(OR(F33="so",F33="pm",F33="cis",F33=""),"",G33*H33)</f>
        <v>0</v>
      </c>
    </row>
    <row r="34" spans="1:9" x14ac:dyDescent="0.2">
      <c r="A34" s="1"/>
      <c r="B34" s="93"/>
      <c r="C34" s="138" t="s">
        <v>75</v>
      </c>
      <c r="D34" s="100" t="s">
        <v>39</v>
      </c>
      <c r="E34" s="101" t="s">
        <v>53</v>
      </c>
      <c r="F34" s="92" t="s">
        <v>12</v>
      </c>
      <c r="G34" s="102">
        <v>2</v>
      </c>
      <c r="H34" s="103"/>
      <c r="I34" s="104">
        <f>IF(OR(F34="so",F34="pm",F34="cis",F34=""),"",G34*H34)</f>
        <v>0</v>
      </c>
    </row>
    <row r="35" spans="1:9" x14ac:dyDescent="0.2">
      <c r="A35" s="1"/>
      <c r="B35" s="93"/>
      <c r="C35" s="149" t="s">
        <v>111</v>
      </c>
      <c r="D35" s="150"/>
      <c r="E35" s="151"/>
      <c r="F35" s="92"/>
      <c r="G35" s="111"/>
      <c r="H35" s="98"/>
      <c r="I35" s="106"/>
    </row>
    <row r="36" spans="1:9" x14ac:dyDescent="0.2">
      <c r="A36" s="1"/>
      <c r="B36" s="93"/>
      <c r="C36" s="138" t="s">
        <v>112</v>
      </c>
      <c r="D36" s="100" t="s">
        <v>39</v>
      </c>
      <c r="E36" s="101" t="s">
        <v>53</v>
      </c>
      <c r="F36" s="92" t="s">
        <v>12</v>
      </c>
      <c r="G36" s="102">
        <v>7</v>
      </c>
      <c r="H36" s="103"/>
      <c r="I36" s="104">
        <f t="shared" ref="I36:I42" si="0">IF(OR(F36="so",F36="pm",F36="cis",F36=""),"",G36*H36)</f>
        <v>0</v>
      </c>
    </row>
    <row r="37" spans="1:9" x14ac:dyDescent="0.2">
      <c r="A37" s="1"/>
      <c r="B37" s="93"/>
      <c r="C37" s="138" t="s">
        <v>114</v>
      </c>
      <c r="D37" s="100" t="s">
        <v>39</v>
      </c>
      <c r="E37" s="101" t="s">
        <v>53</v>
      </c>
      <c r="F37" s="92" t="s">
        <v>12</v>
      </c>
      <c r="G37" s="102">
        <v>2</v>
      </c>
      <c r="H37" s="103"/>
      <c r="I37" s="104">
        <f t="shared" si="0"/>
        <v>0</v>
      </c>
    </row>
    <row r="38" spans="1:9" x14ac:dyDescent="0.2">
      <c r="A38" s="1"/>
      <c r="B38" s="93"/>
      <c r="C38" s="138" t="s">
        <v>115</v>
      </c>
      <c r="D38" s="100" t="s">
        <v>39</v>
      </c>
      <c r="E38" s="101" t="s">
        <v>53</v>
      </c>
      <c r="F38" s="92" t="s">
        <v>12</v>
      </c>
      <c r="G38" s="102">
        <v>6</v>
      </c>
      <c r="H38" s="103"/>
      <c r="I38" s="104">
        <f t="shared" si="0"/>
        <v>0</v>
      </c>
    </row>
    <row r="39" spans="1:9" x14ac:dyDescent="0.2">
      <c r="A39" s="1"/>
      <c r="B39" s="93"/>
      <c r="C39" s="138" t="s">
        <v>116</v>
      </c>
      <c r="D39" s="100" t="s">
        <v>39</v>
      </c>
      <c r="E39" s="101" t="s">
        <v>53</v>
      </c>
      <c r="F39" s="92" t="s">
        <v>12</v>
      </c>
      <c r="G39" s="102">
        <v>2</v>
      </c>
      <c r="H39" s="103"/>
      <c r="I39" s="104">
        <f t="shared" si="0"/>
        <v>0</v>
      </c>
    </row>
    <row r="40" spans="1:9" x14ac:dyDescent="0.2">
      <c r="A40" s="1"/>
      <c r="B40" s="93"/>
      <c r="C40" s="138" t="s">
        <v>116</v>
      </c>
      <c r="D40" s="100" t="s">
        <v>39</v>
      </c>
      <c r="E40" s="101" t="s">
        <v>53</v>
      </c>
      <c r="F40" s="92" t="s">
        <v>12</v>
      </c>
      <c r="G40" s="102">
        <v>6</v>
      </c>
      <c r="H40" s="103"/>
      <c r="I40" s="104">
        <f t="shared" si="0"/>
        <v>0</v>
      </c>
    </row>
    <row r="41" spans="1:9" x14ac:dyDescent="0.2">
      <c r="A41" s="1"/>
      <c r="B41" s="93"/>
      <c r="C41" s="138" t="s">
        <v>64</v>
      </c>
      <c r="D41" s="100" t="s">
        <v>39</v>
      </c>
      <c r="E41" s="101" t="s">
        <v>53</v>
      </c>
      <c r="F41" s="92" t="s">
        <v>12</v>
      </c>
      <c r="G41" s="102">
        <v>10</v>
      </c>
      <c r="H41" s="103"/>
      <c r="I41" s="104">
        <f t="shared" si="0"/>
        <v>0</v>
      </c>
    </row>
    <row r="42" spans="1:9" x14ac:dyDescent="0.2">
      <c r="A42" s="1"/>
      <c r="B42" s="93"/>
      <c r="C42" s="138" t="s">
        <v>64</v>
      </c>
      <c r="D42" s="100" t="s">
        <v>39</v>
      </c>
      <c r="E42" s="101" t="s">
        <v>53</v>
      </c>
      <c r="F42" s="92" t="s">
        <v>12</v>
      </c>
      <c r="G42" s="102">
        <v>8</v>
      </c>
      <c r="H42" s="103"/>
      <c r="I42" s="104">
        <f t="shared" si="0"/>
        <v>0</v>
      </c>
    </row>
    <row r="43" spans="1:9" x14ac:dyDescent="0.2">
      <c r="A43" s="1"/>
      <c r="B43" s="2"/>
      <c r="C43" s="89"/>
      <c r="D43" s="90"/>
      <c r="E43" s="91"/>
      <c r="F43" s="92"/>
      <c r="G43" s="7"/>
      <c r="H43" s="22"/>
      <c r="I43" s="23"/>
    </row>
    <row r="44" spans="1:9" x14ac:dyDescent="0.2">
      <c r="A44" s="1"/>
      <c r="B44" s="93" t="s">
        <v>52</v>
      </c>
      <c r="C44" s="94" t="s">
        <v>62</v>
      </c>
      <c r="D44" s="95"/>
      <c r="E44" s="96"/>
      <c r="F44" s="92"/>
      <c r="G44" s="117"/>
      <c r="H44" s="109"/>
      <c r="I44" s="23"/>
    </row>
    <row r="45" spans="1:9" x14ac:dyDescent="0.2">
      <c r="A45" s="1"/>
      <c r="B45" s="93"/>
      <c r="C45" s="149" t="s">
        <v>105</v>
      </c>
      <c r="D45" s="150"/>
      <c r="E45" s="151"/>
      <c r="F45" s="92"/>
      <c r="G45" s="97"/>
      <c r="H45" s="98"/>
      <c r="I45" s="99"/>
    </row>
    <row r="46" spans="1:9" x14ac:dyDescent="0.2">
      <c r="A46" s="1"/>
      <c r="B46" s="93"/>
      <c r="C46" s="138" t="s">
        <v>64</v>
      </c>
      <c r="D46" s="100" t="s">
        <v>39</v>
      </c>
      <c r="E46" s="101" t="s">
        <v>53</v>
      </c>
      <c r="F46" s="92" t="s">
        <v>12</v>
      </c>
      <c r="G46" s="102">
        <v>34</v>
      </c>
      <c r="H46" s="103"/>
      <c r="I46" s="104">
        <f>IF(OR(F46="so",F46="pm",F46="cis",F46=""),"",G46*H46)</f>
        <v>0</v>
      </c>
    </row>
    <row r="47" spans="1:9" x14ac:dyDescent="0.2">
      <c r="A47" s="1"/>
      <c r="B47" s="93"/>
      <c r="C47" s="138" t="s">
        <v>64</v>
      </c>
      <c r="D47" s="100" t="s">
        <v>39</v>
      </c>
      <c r="E47" s="101" t="s">
        <v>54</v>
      </c>
      <c r="F47" s="92" t="s">
        <v>12</v>
      </c>
      <c r="G47" s="102">
        <v>2</v>
      </c>
      <c r="H47" s="103"/>
      <c r="I47" s="104">
        <f>IF(OR(F47="so",F47="pm",F47="cis",F47=""),"",G47*H47)</f>
        <v>0</v>
      </c>
    </row>
    <row r="48" spans="1:9" x14ac:dyDescent="0.2">
      <c r="A48" s="1"/>
      <c r="B48" s="93"/>
      <c r="C48" s="149" t="s">
        <v>110</v>
      </c>
      <c r="D48" s="150"/>
      <c r="E48" s="151"/>
      <c r="F48" s="92"/>
      <c r="G48" s="97"/>
      <c r="H48" s="98"/>
      <c r="I48" s="99"/>
    </row>
    <row r="49" spans="1:9" x14ac:dyDescent="0.2">
      <c r="A49" s="1"/>
      <c r="B49" s="93"/>
      <c r="C49" s="138" t="s">
        <v>64</v>
      </c>
      <c r="D49" s="100" t="s">
        <v>39</v>
      </c>
      <c r="E49" s="101" t="s">
        <v>53</v>
      </c>
      <c r="F49" s="92" t="s">
        <v>12</v>
      </c>
      <c r="G49" s="102">
        <v>33</v>
      </c>
      <c r="H49" s="103"/>
      <c r="I49" s="104">
        <f>IF(OR(F49="so",F49="pm",F49="cis",F49=""),"",G49*H49)</f>
        <v>0</v>
      </c>
    </row>
    <row r="50" spans="1:9" x14ac:dyDescent="0.2">
      <c r="A50" s="1"/>
      <c r="B50" s="93"/>
      <c r="C50" s="138" t="s">
        <v>64</v>
      </c>
      <c r="D50" s="100" t="s">
        <v>39</v>
      </c>
      <c r="E50" s="101" t="s">
        <v>54</v>
      </c>
      <c r="F50" s="92" t="s">
        <v>12</v>
      </c>
      <c r="G50" s="102">
        <v>4</v>
      </c>
      <c r="H50" s="103"/>
      <c r="I50" s="104">
        <f>IF(OR(F50="so",F50="pm",F50="cis",F50=""),"",G50*H50)</f>
        <v>0</v>
      </c>
    </row>
    <row r="51" spans="1:9" x14ac:dyDescent="0.2">
      <c r="A51" s="1"/>
      <c r="B51" s="2"/>
      <c r="C51" s="89"/>
      <c r="D51" s="90"/>
      <c r="E51" s="91"/>
      <c r="F51" s="92"/>
      <c r="G51" s="7"/>
      <c r="H51" s="22"/>
      <c r="I51" s="23"/>
    </row>
    <row r="52" spans="1:9" x14ac:dyDescent="0.2">
      <c r="A52" s="1"/>
      <c r="B52" s="93" t="s">
        <v>59</v>
      </c>
      <c r="C52" s="94" t="s">
        <v>58</v>
      </c>
      <c r="D52" s="95"/>
      <c r="E52" s="96"/>
      <c r="F52" s="92"/>
      <c r="G52" s="117"/>
      <c r="H52" s="109"/>
      <c r="I52" s="23"/>
    </row>
    <row r="53" spans="1:9" x14ac:dyDescent="0.2">
      <c r="A53" s="1"/>
      <c r="B53" s="93"/>
      <c r="C53" s="149" t="s">
        <v>105</v>
      </c>
      <c r="D53" s="150"/>
      <c r="E53" s="151"/>
      <c r="F53" s="92"/>
      <c r="G53" s="97"/>
      <c r="H53" s="98"/>
      <c r="I53" s="99"/>
    </row>
    <row r="54" spans="1:9" x14ac:dyDescent="0.2">
      <c r="A54" s="1"/>
      <c r="B54" s="93"/>
      <c r="C54" s="138" t="s">
        <v>73</v>
      </c>
      <c r="D54" s="100" t="s">
        <v>39</v>
      </c>
      <c r="E54" s="101" t="s">
        <v>60</v>
      </c>
      <c r="F54" s="92" t="s">
        <v>12</v>
      </c>
      <c r="G54" s="102">
        <v>4</v>
      </c>
      <c r="H54" s="103"/>
      <c r="I54" s="104">
        <f>IF(OR(F54="so",F54="pm",F54="cis",F54=""),"",G54*H54)</f>
        <v>0</v>
      </c>
    </row>
    <row r="55" spans="1:9" x14ac:dyDescent="0.2">
      <c r="A55" s="1"/>
      <c r="B55" s="93"/>
      <c r="C55" s="149" t="s">
        <v>110</v>
      </c>
      <c r="D55" s="150"/>
      <c r="E55" s="151"/>
      <c r="F55" s="92"/>
      <c r="G55" s="97"/>
      <c r="H55" s="98"/>
      <c r="I55" s="99"/>
    </row>
    <row r="56" spans="1:9" x14ac:dyDescent="0.2">
      <c r="A56" s="1"/>
      <c r="B56" s="93"/>
      <c r="C56" s="138" t="s">
        <v>73</v>
      </c>
      <c r="D56" s="100" t="s">
        <v>39</v>
      </c>
      <c r="E56" s="101" t="s">
        <v>60</v>
      </c>
      <c r="F56" s="92" t="s">
        <v>12</v>
      </c>
      <c r="G56" s="102">
        <v>4</v>
      </c>
      <c r="H56" s="103"/>
      <c r="I56" s="104">
        <f>IF(OR(F56="so",F56="pm",F56="cis",F56=""),"",G56*H56)</f>
        <v>0</v>
      </c>
    </row>
    <row r="57" spans="1:9" x14ac:dyDescent="0.2">
      <c r="A57" s="1"/>
      <c r="B57" s="93"/>
      <c r="C57" s="149" t="s">
        <v>111</v>
      </c>
      <c r="D57" s="150"/>
      <c r="E57" s="151"/>
      <c r="F57" s="92"/>
      <c r="G57" s="97"/>
      <c r="H57" s="98"/>
      <c r="I57" s="99"/>
    </row>
    <row r="58" spans="1:9" x14ac:dyDescent="0.2">
      <c r="A58" s="1"/>
      <c r="B58" s="93"/>
      <c r="C58" s="138" t="s">
        <v>73</v>
      </c>
      <c r="D58" s="100" t="s">
        <v>39</v>
      </c>
      <c r="E58" s="101" t="s">
        <v>113</v>
      </c>
      <c r="F58" s="92" t="s">
        <v>12</v>
      </c>
      <c r="G58" s="102">
        <v>4</v>
      </c>
      <c r="H58" s="103"/>
      <c r="I58" s="104">
        <f>IF(OR(F58="so",F58="pm",F58="cis",F58=""),"",G58*H58)</f>
        <v>0</v>
      </c>
    </row>
    <row r="59" spans="1:9" x14ac:dyDescent="0.2">
      <c r="A59" s="1"/>
      <c r="B59" s="93"/>
      <c r="C59" s="94"/>
      <c r="D59" s="95"/>
      <c r="E59" s="96"/>
      <c r="F59" s="92"/>
      <c r="G59" s="108"/>
      <c r="H59" s="109"/>
      <c r="I59" s="105"/>
    </row>
    <row r="60" spans="1:9" x14ac:dyDescent="0.2">
      <c r="A60" s="1"/>
      <c r="B60" s="93" t="s">
        <v>133</v>
      </c>
      <c r="C60" s="94" t="s">
        <v>104</v>
      </c>
      <c r="D60" s="95"/>
      <c r="E60" s="96"/>
      <c r="F60" s="92"/>
      <c r="G60" s="97"/>
      <c r="H60" s="98"/>
      <c r="I60" s="99"/>
    </row>
    <row r="61" spans="1:9" x14ac:dyDescent="0.2">
      <c r="A61" s="1"/>
      <c r="B61" s="93"/>
      <c r="C61" s="107"/>
      <c r="D61" s="100"/>
      <c r="E61" s="101"/>
      <c r="F61" s="92" t="s">
        <v>12</v>
      </c>
      <c r="G61" s="102">
        <f>20+7+18</f>
        <v>45</v>
      </c>
      <c r="H61" s="103"/>
      <c r="I61" s="104">
        <f>IF(OR(F61="so",F61="pm",F61="cis",F61=""),"",G61*H61)</f>
        <v>0</v>
      </c>
    </row>
    <row r="62" spans="1:9" x14ac:dyDescent="0.2">
      <c r="A62" s="1"/>
      <c r="B62" s="2"/>
      <c r="C62" s="19"/>
      <c r="D62" s="20"/>
      <c r="E62" s="21"/>
      <c r="F62" s="6"/>
      <c r="G62" s="7"/>
      <c r="H62" s="22"/>
      <c r="I62" s="105"/>
    </row>
    <row r="63" spans="1:9" x14ac:dyDescent="0.2">
      <c r="A63" s="1"/>
      <c r="B63" s="93" t="s">
        <v>93</v>
      </c>
      <c r="C63" s="94" t="s">
        <v>92</v>
      </c>
      <c r="D63" s="95"/>
      <c r="E63" s="96"/>
      <c r="F63" s="92"/>
      <c r="G63" s="117"/>
      <c r="H63" s="109"/>
      <c r="I63" s="23"/>
    </row>
    <row r="64" spans="1:9" x14ac:dyDescent="0.2">
      <c r="A64" s="1"/>
      <c r="B64" s="2" t="s">
        <v>94</v>
      </c>
      <c r="C64" s="112" t="s">
        <v>95</v>
      </c>
      <c r="D64" s="113"/>
      <c r="F64" s="92"/>
      <c r="G64" s="117"/>
      <c r="H64" s="109"/>
      <c r="I64" s="110"/>
    </row>
    <row r="65" spans="1:9" x14ac:dyDescent="0.2">
      <c r="A65" s="1"/>
      <c r="B65" s="2"/>
      <c r="C65" s="142" t="s">
        <v>46</v>
      </c>
      <c r="D65" s="113"/>
      <c r="E65" s="114"/>
      <c r="F65" s="92"/>
      <c r="G65" s="108"/>
      <c r="H65" s="109"/>
      <c r="I65" s="110"/>
    </row>
    <row r="66" spans="1:9" x14ac:dyDescent="0.2">
      <c r="A66" s="1"/>
      <c r="B66" s="93"/>
      <c r="C66" s="149" t="s">
        <v>105</v>
      </c>
      <c r="D66" s="150"/>
      <c r="E66" s="151"/>
      <c r="F66" s="92"/>
      <c r="G66" s="97"/>
      <c r="H66" s="98"/>
      <c r="I66" s="99"/>
    </row>
    <row r="67" spans="1:9" x14ac:dyDescent="0.2">
      <c r="A67" s="1"/>
      <c r="B67" s="93"/>
      <c r="C67" s="138" t="s">
        <v>108</v>
      </c>
      <c r="D67" s="100" t="s">
        <v>39</v>
      </c>
      <c r="E67" s="101" t="s">
        <v>109</v>
      </c>
      <c r="F67" s="92" t="s">
        <v>12</v>
      </c>
      <c r="G67" s="102">
        <v>1</v>
      </c>
      <c r="H67" s="103"/>
      <c r="I67" s="104">
        <f>IF(OR(F67="so",F67="pm",F67="cis",F67=""),"",G67*H67)</f>
        <v>0</v>
      </c>
    </row>
    <row r="68" spans="1:9" x14ac:dyDescent="0.2">
      <c r="A68" s="1"/>
      <c r="B68" s="93"/>
      <c r="C68" s="107"/>
      <c r="D68" s="100"/>
      <c r="E68" s="101"/>
      <c r="F68" s="92"/>
      <c r="G68" s="140"/>
      <c r="H68" s="139"/>
      <c r="I68" s="116" t="str">
        <f>IF(OR(F68="so",F68="pm",F68="cis",F68=""),"",G68*H68)</f>
        <v/>
      </c>
    </row>
    <row r="69" spans="1:9" x14ac:dyDescent="0.2">
      <c r="A69" s="1"/>
      <c r="B69" s="2"/>
      <c r="C69" s="142" t="s">
        <v>47</v>
      </c>
      <c r="D69" s="113"/>
      <c r="E69" s="114"/>
      <c r="F69" s="92"/>
      <c r="G69" s="117"/>
      <c r="H69" s="109"/>
      <c r="I69" s="23"/>
    </row>
    <row r="70" spans="1:9" x14ac:dyDescent="0.2">
      <c r="A70" s="1"/>
      <c r="B70" s="93"/>
      <c r="C70" s="149" t="s">
        <v>105</v>
      </c>
      <c r="D70" s="150"/>
      <c r="E70" s="151"/>
      <c r="F70" s="92"/>
      <c r="G70" s="97"/>
      <c r="H70" s="98"/>
      <c r="I70" s="99"/>
    </row>
    <row r="71" spans="1:9" x14ac:dyDescent="0.2">
      <c r="A71" s="1"/>
      <c r="B71" s="2"/>
      <c r="C71" s="138" t="s">
        <v>65</v>
      </c>
      <c r="D71" s="100" t="s">
        <v>39</v>
      </c>
      <c r="E71" s="101" t="s">
        <v>66</v>
      </c>
      <c r="F71" s="92" t="s">
        <v>12</v>
      </c>
      <c r="G71" s="102">
        <v>2</v>
      </c>
      <c r="H71" s="103"/>
      <c r="I71" s="104">
        <f>IF(OR(F71="so",F71="pm",F71="cis",F71=""),"",G71*H71)</f>
        <v>0</v>
      </c>
    </row>
    <row r="72" spans="1:9" x14ac:dyDescent="0.2">
      <c r="A72" s="1"/>
      <c r="B72" s="2"/>
      <c r="C72" s="138" t="s">
        <v>65</v>
      </c>
      <c r="D72" s="100" t="s">
        <v>39</v>
      </c>
      <c r="E72" s="101" t="s">
        <v>67</v>
      </c>
      <c r="F72" s="92" t="s">
        <v>12</v>
      </c>
      <c r="G72" s="102">
        <v>34</v>
      </c>
      <c r="H72" s="103"/>
      <c r="I72" s="104">
        <f>IF(OR(F72="so",F72="pm",F72="cis",F72=""),"",G72*H72)</f>
        <v>0</v>
      </c>
    </row>
    <row r="73" spans="1:9" x14ac:dyDescent="0.2">
      <c r="A73" s="1"/>
      <c r="B73" s="93"/>
      <c r="C73" s="149" t="s">
        <v>110</v>
      </c>
      <c r="D73" s="150"/>
      <c r="E73" s="151"/>
      <c r="F73" s="92"/>
      <c r="G73" s="97"/>
      <c r="H73" s="98"/>
      <c r="I73" s="99"/>
    </row>
    <row r="74" spans="1:9" x14ac:dyDescent="0.2">
      <c r="A74" s="1"/>
      <c r="B74" s="2"/>
      <c r="C74" s="138" t="s">
        <v>65</v>
      </c>
      <c r="D74" s="100" t="s">
        <v>39</v>
      </c>
      <c r="E74" s="101" t="s">
        <v>66</v>
      </c>
      <c r="F74" s="92" t="s">
        <v>12</v>
      </c>
      <c r="G74" s="102">
        <v>4</v>
      </c>
      <c r="H74" s="103"/>
      <c r="I74" s="104">
        <f>IF(OR(F74="so",F74="pm",F74="cis",F74=""),"",G74*H74)</f>
        <v>0</v>
      </c>
    </row>
    <row r="75" spans="1:9" x14ac:dyDescent="0.2">
      <c r="A75" s="1"/>
      <c r="B75" s="2"/>
      <c r="C75" s="138" t="s">
        <v>65</v>
      </c>
      <c r="D75" s="100" t="s">
        <v>39</v>
      </c>
      <c r="E75" s="101" t="s">
        <v>67</v>
      </c>
      <c r="F75" s="92" t="s">
        <v>12</v>
      </c>
      <c r="G75" s="102">
        <v>37</v>
      </c>
      <c r="H75" s="103"/>
      <c r="I75" s="104">
        <f>IF(OR(F75="so",F75="pm",F75="cis",F75=""),"",G75*H75)</f>
        <v>0</v>
      </c>
    </row>
    <row r="76" spans="1:9" x14ac:dyDescent="0.2">
      <c r="A76" s="1"/>
      <c r="B76" s="2"/>
      <c r="C76" s="141"/>
      <c r="D76" s="113"/>
      <c r="E76" s="101"/>
      <c r="F76" s="92"/>
      <c r="G76" s="140"/>
      <c r="H76" s="139"/>
      <c r="I76" s="105"/>
    </row>
    <row r="77" spans="1:9" x14ac:dyDescent="0.2">
      <c r="A77" s="1"/>
      <c r="B77" s="2"/>
      <c r="C77" s="142" t="s">
        <v>45</v>
      </c>
      <c r="D77" s="113"/>
      <c r="E77" s="101"/>
      <c r="F77" s="92"/>
      <c r="G77" s="117"/>
      <c r="H77" s="109"/>
      <c r="I77" s="110"/>
    </row>
    <row r="78" spans="1:9" x14ac:dyDescent="0.2">
      <c r="A78" s="1"/>
      <c r="B78" s="93"/>
      <c r="C78" s="149" t="s">
        <v>105</v>
      </c>
      <c r="D78" s="150"/>
      <c r="E78" s="151"/>
      <c r="F78" s="92"/>
      <c r="G78" s="97"/>
      <c r="H78" s="98"/>
      <c r="I78" s="99"/>
    </row>
    <row r="79" spans="1:9" x14ac:dyDescent="0.2">
      <c r="A79" s="1"/>
      <c r="B79" s="2"/>
      <c r="C79" s="138"/>
      <c r="D79" s="100" t="s">
        <v>39</v>
      </c>
      <c r="E79" s="101" t="s">
        <v>66</v>
      </c>
      <c r="F79" s="92" t="s">
        <v>12</v>
      </c>
      <c r="G79" s="102">
        <v>2</v>
      </c>
      <c r="H79" s="103"/>
      <c r="I79" s="104">
        <f>IF(OR(F79="so",F79="pm",F79="cis",F79=""),"",G79*H79)</f>
        <v>0</v>
      </c>
    </row>
    <row r="80" spans="1:9" x14ac:dyDescent="0.2">
      <c r="A80" s="1"/>
      <c r="B80" s="2"/>
      <c r="C80" s="138"/>
      <c r="D80" s="100" t="s">
        <v>39</v>
      </c>
      <c r="E80" s="101" t="s">
        <v>67</v>
      </c>
      <c r="F80" s="92" t="s">
        <v>12</v>
      </c>
      <c r="G80" s="102">
        <v>34</v>
      </c>
      <c r="H80" s="103"/>
      <c r="I80" s="104">
        <f>IF(OR(F80="so",F80="pm",F80="cis",F80=""),"",G80*H80)</f>
        <v>0</v>
      </c>
    </row>
    <row r="81" spans="1:11" x14ac:dyDescent="0.2">
      <c r="A81" s="1"/>
      <c r="B81" s="93"/>
      <c r="C81" s="138"/>
      <c r="D81" s="100" t="s">
        <v>39</v>
      </c>
      <c r="E81" s="101" t="s">
        <v>109</v>
      </c>
      <c r="F81" s="92" t="s">
        <v>12</v>
      </c>
      <c r="G81" s="102">
        <v>1</v>
      </c>
      <c r="H81" s="103"/>
      <c r="I81" s="104">
        <f>IF(OR(F81="so",F81="pm",F81="cis",F81=""),"",G81*H81)</f>
        <v>0</v>
      </c>
    </row>
    <row r="82" spans="1:11" x14ac:dyDescent="0.2">
      <c r="A82" s="1"/>
      <c r="B82" s="93"/>
      <c r="C82" s="149" t="s">
        <v>110</v>
      </c>
      <c r="D82" s="150"/>
      <c r="E82" s="151"/>
      <c r="F82" s="92"/>
      <c r="G82" s="97"/>
      <c r="H82" s="98"/>
      <c r="I82" s="99"/>
    </row>
    <row r="83" spans="1:11" x14ac:dyDescent="0.2">
      <c r="A83" s="1"/>
      <c r="B83" s="2"/>
      <c r="C83" s="138"/>
      <c r="D83" s="100" t="s">
        <v>39</v>
      </c>
      <c r="E83" s="101" t="s">
        <v>66</v>
      </c>
      <c r="F83" s="92" t="s">
        <v>12</v>
      </c>
      <c r="G83" s="102">
        <v>4</v>
      </c>
      <c r="H83" s="103"/>
      <c r="I83" s="104">
        <f>IF(OR(F83="so",F83="pm",F83="cis",F83=""),"",G83*H83)</f>
        <v>0</v>
      </c>
    </row>
    <row r="84" spans="1:11" x14ac:dyDescent="0.2">
      <c r="A84" s="1"/>
      <c r="B84" s="2"/>
      <c r="C84" s="138"/>
      <c r="D84" s="100" t="s">
        <v>39</v>
      </c>
      <c r="E84" s="101" t="s">
        <v>67</v>
      </c>
      <c r="F84" s="92" t="s">
        <v>12</v>
      </c>
      <c r="G84" s="102">
        <v>37</v>
      </c>
      <c r="H84" s="103"/>
      <c r="I84" s="104">
        <f>IF(OR(F84="so",F84="pm",F84="cis",F84=""),"",G84*H84)</f>
        <v>0</v>
      </c>
    </row>
    <row r="85" spans="1:11" x14ac:dyDescent="0.2">
      <c r="A85" s="1"/>
      <c r="B85" s="2"/>
      <c r="C85" s="142"/>
      <c r="D85" s="113"/>
      <c r="E85" s="101"/>
      <c r="F85" s="92"/>
      <c r="G85" s="117"/>
      <c r="H85" s="109"/>
      <c r="I85" s="110"/>
    </row>
    <row r="86" spans="1:11" x14ac:dyDescent="0.2">
      <c r="A86" s="1"/>
      <c r="B86" s="2" t="s">
        <v>97</v>
      </c>
      <c r="C86" s="112" t="s">
        <v>96</v>
      </c>
      <c r="D86" s="113"/>
      <c r="E86" s="101"/>
      <c r="F86" s="92"/>
      <c r="G86" s="117"/>
      <c r="H86" s="109"/>
      <c r="I86" s="110"/>
    </row>
    <row r="87" spans="1:11" s="153" customFormat="1" x14ac:dyDescent="0.2">
      <c r="A87" s="1"/>
      <c r="B87" s="93"/>
      <c r="C87" s="138" t="s">
        <v>119</v>
      </c>
      <c r="D87" s="155" t="s">
        <v>121</v>
      </c>
      <c r="E87" s="156" t="s">
        <v>120</v>
      </c>
      <c r="F87" s="92" t="s">
        <v>12</v>
      </c>
      <c r="G87" s="102">
        <v>45</v>
      </c>
      <c r="H87" s="103"/>
      <c r="I87" s="104">
        <f>IF(OR(F87="so",F87="pm",F87="cis",F87=""),"",G87*H87)</f>
        <v>0</v>
      </c>
      <c r="J87" s="10"/>
      <c r="K87" s="10"/>
    </row>
    <row r="88" spans="1:11" s="153" customFormat="1" x14ac:dyDescent="0.2">
      <c r="A88" s="1"/>
      <c r="B88" s="93"/>
      <c r="C88" s="138" t="s">
        <v>123</v>
      </c>
      <c r="D88" s="155" t="s">
        <v>121</v>
      </c>
      <c r="E88" s="156" t="s">
        <v>128</v>
      </c>
      <c r="F88" s="92" t="s">
        <v>12</v>
      </c>
      <c r="G88" s="102">
        <v>46</v>
      </c>
      <c r="H88" s="103"/>
      <c r="I88" s="104">
        <f>IF(OR(F88="so",F88="pm",F88="cis",F88=""),"",G88*H88)</f>
        <v>0</v>
      </c>
      <c r="J88" s="10"/>
      <c r="K88" s="10"/>
    </row>
    <row r="89" spans="1:11" s="153" customFormat="1" x14ac:dyDescent="0.2">
      <c r="A89" s="1"/>
      <c r="B89" s="93"/>
      <c r="C89" s="138" t="s">
        <v>125</v>
      </c>
      <c r="D89" s="155" t="s">
        <v>121</v>
      </c>
      <c r="E89" s="156" t="s">
        <v>129</v>
      </c>
      <c r="F89" s="92" t="s">
        <v>12</v>
      </c>
      <c r="G89" s="102">
        <v>12</v>
      </c>
      <c r="H89" s="103"/>
      <c r="I89" s="104">
        <f>IF(OR(F89="so",F89="pm",F89="cis",F89=""),"",G89*H89)</f>
        <v>0</v>
      </c>
      <c r="J89" s="10"/>
      <c r="K89" s="10"/>
    </row>
    <row r="90" spans="1:11" s="153" customFormat="1" x14ac:dyDescent="0.2">
      <c r="A90" s="1"/>
      <c r="B90" s="93"/>
      <c r="C90" s="138" t="s">
        <v>127</v>
      </c>
      <c r="D90" s="155" t="s">
        <v>121</v>
      </c>
      <c r="E90" s="156" t="s">
        <v>129</v>
      </c>
      <c r="F90" s="92" t="s">
        <v>12</v>
      </c>
      <c r="G90" s="102">
        <v>10</v>
      </c>
      <c r="H90" s="103"/>
      <c r="I90" s="104">
        <f>IF(OR(F90="so",F90="pm",F90="cis",F90=""),"",G90*H90)</f>
        <v>0</v>
      </c>
      <c r="J90" s="10"/>
      <c r="K90" s="10"/>
    </row>
    <row r="91" spans="1:11" x14ac:dyDescent="0.2">
      <c r="A91" s="1"/>
      <c r="B91" s="2"/>
      <c r="C91" s="141"/>
      <c r="D91" s="113"/>
      <c r="E91" s="101"/>
      <c r="F91" s="92"/>
      <c r="G91" s="108"/>
      <c r="H91" s="109"/>
      <c r="I91" s="23"/>
    </row>
    <row r="92" spans="1:11" x14ac:dyDescent="0.2">
      <c r="A92" s="1"/>
      <c r="B92" s="2" t="s">
        <v>98</v>
      </c>
      <c r="C92" s="112" t="s">
        <v>100</v>
      </c>
      <c r="D92" s="113"/>
      <c r="E92" s="101"/>
      <c r="F92" s="92"/>
      <c r="G92" s="117"/>
      <c r="H92" s="109"/>
      <c r="I92" s="110"/>
    </row>
    <row r="93" spans="1:11" x14ac:dyDescent="0.2">
      <c r="A93" s="1"/>
      <c r="B93" s="93"/>
      <c r="C93" s="149" t="s">
        <v>105</v>
      </c>
      <c r="D93" s="150"/>
      <c r="E93" s="151"/>
      <c r="F93" s="92"/>
      <c r="G93" s="97"/>
      <c r="H93" s="98"/>
      <c r="I93" s="99"/>
    </row>
    <row r="94" spans="1:11" x14ac:dyDescent="0.2">
      <c r="A94" s="1"/>
      <c r="B94" s="2"/>
      <c r="C94" s="138"/>
      <c r="D94" s="152" t="s">
        <v>118</v>
      </c>
      <c r="E94" s="154">
        <v>75</v>
      </c>
      <c r="F94" s="92" t="s">
        <v>12</v>
      </c>
      <c r="G94" s="102">
        <v>6</v>
      </c>
      <c r="H94" s="103"/>
      <c r="I94" s="104">
        <f>IF(OR(F94="so",F94="pm",F94="cis",F94=""),"",G94*H94)</f>
        <v>0</v>
      </c>
    </row>
    <row r="95" spans="1:11" x14ac:dyDescent="0.2">
      <c r="A95" s="1"/>
      <c r="B95" s="93"/>
      <c r="C95" s="149" t="s">
        <v>110</v>
      </c>
      <c r="D95" s="150"/>
      <c r="E95" s="151"/>
      <c r="F95" s="92"/>
      <c r="G95" s="97"/>
      <c r="H95" s="98"/>
      <c r="I95" s="99"/>
    </row>
    <row r="96" spans="1:11" x14ac:dyDescent="0.2">
      <c r="A96" s="1"/>
      <c r="B96" s="2"/>
      <c r="C96" s="138"/>
      <c r="D96" s="152" t="s">
        <v>118</v>
      </c>
      <c r="E96" s="154">
        <v>75</v>
      </c>
      <c r="F96" s="92" t="s">
        <v>12</v>
      </c>
      <c r="G96" s="102">
        <v>7</v>
      </c>
      <c r="H96" s="103"/>
      <c r="I96" s="104">
        <f>IF(OR(F96="so",F96="pm",F96="cis",F96=""),"",G96*H96)</f>
        <v>0</v>
      </c>
    </row>
    <row r="97" spans="1:11" x14ac:dyDescent="0.2">
      <c r="A97" s="1"/>
      <c r="B97" s="2"/>
      <c r="C97" s="141"/>
      <c r="D97" s="113"/>
      <c r="E97" s="101"/>
      <c r="F97" s="92"/>
      <c r="G97" s="117"/>
      <c r="H97" s="109"/>
      <c r="I97" s="23" t="str">
        <f>IF(OR(F97="so",F97="pm",F97="cis",F97=""),"",G97*H97)</f>
        <v/>
      </c>
    </row>
    <row r="98" spans="1:11" x14ac:dyDescent="0.2">
      <c r="A98" s="1"/>
      <c r="B98" s="2" t="s">
        <v>102</v>
      </c>
      <c r="C98" s="112" t="s">
        <v>101</v>
      </c>
      <c r="D98" s="113"/>
      <c r="E98" s="101"/>
      <c r="F98" s="92"/>
      <c r="G98" s="117"/>
      <c r="H98" s="109"/>
      <c r="I98" s="110"/>
    </row>
    <row r="99" spans="1:11" x14ac:dyDescent="0.2">
      <c r="A99" s="1"/>
      <c r="B99" s="93"/>
      <c r="C99" s="149" t="s">
        <v>105</v>
      </c>
      <c r="D99" s="150"/>
      <c r="E99" s="151"/>
      <c r="F99" s="92"/>
      <c r="G99" s="97"/>
      <c r="H99" s="98"/>
      <c r="I99" s="99"/>
    </row>
    <row r="100" spans="1:11" x14ac:dyDescent="0.2">
      <c r="A100" s="1"/>
      <c r="B100" s="2"/>
      <c r="C100" s="138"/>
      <c r="D100" s="152" t="s">
        <v>118</v>
      </c>
      <c r="E100" s="154">
        <v>90</v>
      </c>
      <c r="F100" s="92" t="s">
        <v>12</v>
      </c>
      <c r="G100" s="102">
        <v>12</v>
      </c>
      <c r="H100" s="103"/>
      <c r="I100" s="104">
        <f>IF(OR(F100="so",F100="pm",F100="cis",F100=""),"",G100*H100)</f>
        <v>0</v>
      </c>
    </row>
    <row r="101" spans="1:11" x14ac:dyDescent="0.2">
      <c r="A101" s="1"/>
      <c r="B101" s="93"/>
      <c r="C101" s="149" t="s">
        <v>110</v>
      </c>
      <c r="D101" s="150"/>
      <c r="E101" s="151"/>
      <c r="F101" s="92"/>
      <c r="G101" s="97"/>
      <c r="H101" s="98"/>
      <c r="I101" s="99"/>
    </row>
    <row r="102" spans="1:11" x14ac:dyDescent="0.2">
      <c r="A102" s="1"/>
      <c r="B102" s="2"/>
      <c r="C102" s="138"/>
      <c r="D102" s="152" t="s">
        <v>118</v>
      </c>
      <c r="E102" s="154">
        <v>90</v>
      </c>
      <c r="F102" s="92" t="s">
        <v>12</v>
      </c>
      <c r="G102" s="102">
        <v>16</v>
      </c>
      <c r="H102" s="103"/>
      <c r="I102" s="104">
        <f>IF(OR(F102="so",F102="pm",F102="cis",F102=""),"",G102*H102)</f>
        <v>0</v>
      </c>
    </row>
    <row r="103" spans="1:11" x14ac:dyDescent="0.2">
      <c r="A103" s="1"/>
      <c r="B103" s="2" t="s">
        <v>103</v>
      </c>
      <c r="C103" s="112" t="s">
        <v>99</v>
      </c>
      <c r="D103" s="113"/>
      <c r="E103" s="101"/>
      <c r="F103" s="92"/>
      <c r="G103" s="117"/>
      <c r="H103" s="109"/>
      <c r="I103" s="110"/>
    </row>
    <row r="104" spans="1:11" s="153" customFormat="1" x14ac:dyDescent="0.2">
      <c r="A104" s="1"/>
      <c r="B104" s="93"/>
      <c r="C104" s="138" t="s">
        <v>119</v>
      </c>
      <c r="D104" s="155" t="s">
        <v>121</v>
      </c>
      <c r="E104" s="154">
        <v>78</v>
      </c>
      <c r="F104" s="92" t="s">
        <v>12</v>
      </c>
      <c r="G104" s="102">
        <v>45</v>
      </c>
      <c r="H104" s="103"/>
      <c r="I104" s="104">
        <f t="shared" ref="I104:I110" si="1">IF(OR(F104="so",F104="pm",F104="cis",F104=""),"",G104*H104)</f>
        <v>0</v>
      </c>
      <c r="J104" s="10"/>
      <c r="K104" s="10"/>
    </row>
    <row r="105" spans="1:11" s="153" customFormat="1" x14ac:dyDescent="0.2">
      <c r="A105" s="1"/>
      <c r="B105" s="93"/>
      <c r="C105" s="138" t="s">
        <v>122</v>
      </c>
      <c r="D105" s="155" t="s">
        <v>121</v>
      </c>
      <c r="E105" s="154">
        <v>100</v>
      </c>
      <c r="F105" s="92" t="s">
        <v>12</v>
      </c>
      <c r="G105" s="102">
        <v>21</v>
      </c>
      <c r="H105" s="103"/>
      <c r="I105" s="104">
        <f t="shared" si="1"/>
        <v>0</v>
      </c>
      <c r="J105" s="10"/>
      <c r="K105" s="10"/>
    </row>
    <row r="106" spans="1:11" s="153" customFormat="1" x14ac:dyDescent="0.2">
      <c r="A106" s="1"/>
      <c r="B106" s="93"/>
      <c r="C106" s="138" t="s">
        <v>123</v>
      </c>
      <c r="D106" s="155" t="s">
        <v>121</v>
      </c>
      <c r="E106" s="154">
        <v>165</v>
      </c>
      <c r="F106" s="92" t="s">
        <v>12</v>
      </c>
      <c r="G106" s="102">
        <v>46</v>
      </c>
      <c r="H106" s="103"/>
      <c r="I106" s="104">
        <f t="shared" si="1"/>
        <v>0</v>
      </c>
      <c r="J106" s="10"/>
      <c r="K106" s="10"/>
    </row>
    <row r="107" spans="1:11" s="153" customFormat="1" x14ac:dyDescent="0.2">
      <c r="A107" s="1"/>
      <c r="B107" s="93"/>
      <c r="C107" s="138" t="s">
        <v>124</v>
      </c>
      <c r="D107" s="155" t="s">
        <v>121</v>
      </c>
      <c r="E107" s="154">
        <v>60</v>
      </c>
      <c r="F107" s="92" t="s">
        <v>12</v>
      </c>
      <c r="G107" s="102">
        <v>4</v>
      </c>
      <c r="H107" s="103"/>
      <c r="I107" s="104">
        <f t="shared" si="1"/>
        <v>0</v>
      </c>
      <c r="J107" s="10"/>
      <c r="K107" s="10"/>
    </row>
    <row r="108" spans="1:11" s="153" customFormat="1" x14ac:dyDescent="0.2">
      <c r="A108" s="1"/>
      <c r="B108" s="93"/>
      <c r="C108" s="138" t="s">
        <v>125</v>
      </c>
      <c r="D108" s="155" t="s">
        <v>121</v>
      </c>
      <c r="E108" s="154">
        <v>165</v>
      </c>
      <c r="F108" s="92" t="s">
        <v>12</v>
      </c>
      <c r="G108" s="102">
        <v>12</v>
      </c>
      <c r="H108" s="103"/>
      <c r="I108" s="104">
        <f t="shared" si="1"/>
        <v>0</v>
      </c>
      <c r="J108" s="10"/>
      <c r="K108" s="10"/>
    </row>
    <row r="109" spans="1:11" s="153" customFormat="1" x14ac:dyDescent="0.2">
      <c r="A109" s="1"/>
      <c r="B109" s="93"/>
      <c r="C109" s="138" t="s">
        <v>126</v>
      </c>
      <c r="D109" s="155" t="s">
        <v>121</v>
      </c>
      <c r="E109" s="154">
        <v>40</v>
      </c>
      <c r="F109" s="92" t="s">
        <v>12</v>
      </c>
      <c r="G109" s="102">
        <v>18</v>
      </c>
      <c r="H109" s="103"/>
      <c r="I109" s="104">
        <f t="shared" si="1"/>
        <v>0</v>
      </c>
      <c r="J109" s="10"/>
      <c r="K109" s="10"/>
    </row>
    <row r="110" spans="1:11" s="153" customFormat="1" x14ac:dyDescent="0.2">
      <c r="A110" s="1"/>
      <c r="B110" s="93"/>
      <c r="C110" s="138" t="s">
        <v>127</v>
      </c>
      <c r="D110" s="155" t="s">
        <v>121</v>
      </c>
      <c r="E110" s="154">
        <v>165</v>
      </c>
      <c r="F110" s="92" t="s">
        <v>12</v>
      </c>
      <c r="G110" s="102">
        <v>10</v>
      </c>
      <c r="H110" s="103"/>
      <c r="I110" s="104">
        <f t="shared" si="1"/>
        <v>0</v>
      </c>
      <c r="J110" s="10"/>
      <c r="K110" s="10"/>
    </row>
    <row r="111" spans="1:11" x14ac:dyDescent="0.2">
      <c r="A111" s="1"/>
      <c r="B111" s="2"/>
      <c r="C111" s="19"/>
      <c r="D111" s="20"/>
      <c r="E111" s="101"/>
      <c r="F111" s="6"/>
      <c r="G111" s="118"/>
      <c r="H111" s="22"/>
      <c r="I111" s="23"/>
    </row>
    <row r="112" spans="1:11" x14ac:dyDescent="0.2">
      <c r="A112" s="1"/>
      <c r="B112" s="93" t="s">
        <v>56</v>
      </c>
      <c r="C112" s="94" t="s">
        <v>55</v>
      </c>
      <c r="D112" s="95"/>
      <c r="E112" s="101"/>
      <c r="F112" s="92"/>
      <c r="G112" s="117"/>
      <c r="H112" s="109"/>
      <c r="I112" s="23"/>
    </row>
    <row r="113" spans="1:9" x14ac:dyDescent="0.2">
      <c r="A113" s="1"/>
      <c r="B113" s="93"/>
      <c r="C113" s="149" t="s">
        <v>105</v>
      </c>
      <c r="D113" s="150"/>
      <c r="E113" s="151"/>
      <c r="F113" s="92"/>
      <c r="G113" s="111"/>
      <c r="H113" s="98"/>
      <c r="I113" s="99"/>
    </row>
    <row r="114" spans="1:9" x14ac:dyDescent="0.2">
      <c r="A114" s="1"/>
      <c r="B114" s="93"/>
      <c r="C114" s="107" t="s">
        <v>57</v>
      </c>
      <c r="D114" s="100" t="s">
        <v>39</v>
      </c>
      <c r="E114" s="101" t="s">
        <v>107</v>
      </c>
      <c r="F114" s="92" t="s">
        <v>12</v>
      </c>
      <c r="G114" s="102">
        <v>5</v>
      </c>
      <c r="H114" s="103"/>
      <c r="I114" s="104">
        <f>IF(OR(F114="so",F114="pm",F114="cis",F114=""),"",G114*H114)</f>
        <v>0</v>
      </c>
    </row>
    <row r="115" spans="1:9" x14ac:dyDescent="0.2">
      <c r="A115" s="1"/>
      <c r="B115" s="93"/>
      <c r="C115" s="149" t="s">
        <v>110</v>
      </c>
      <c r="D115" s="150"/>
      <c r="E115" s="151"/>
      <c r="F115" s="92"/>
      <c r="G115" s="97"/>
      <c r="H115" s="98"/>
      <c r="I115" s="99"/>
    </row>
    <row r="116" spans="1:9" x14ac:dyDescent="0.2">
      <c r="A116" s="1"/>
      <c r="B116" s="93"/>
      <c r="C116" s="107" t="s">
        <v>57</v>
      </c>
      <c r="D116" s="100" t="s">
        <v>39</v>
      </c>
      <c r="E116" s="101" t="s">
        <v>107</v>
      </c>
      <c r="F116" s="92" t="s">
        <v>12</v>
      </c>
      <c r="G116" s="102">
        <v>5</v>
      </c>
      <c r="H116" s="103"/>
      <c r="I116" s="104">
        <f>IF(OR(F116="so",F116="pm",F116="cis",F116=""),"",G116*H116)</f>
        <v>0</v>
      </c>
    </row>
    <row r="117" spans="1:9" x14ac:dyDescent="0.2">
      <c r="A117" s="1"/>
      <c r="B117" s="93"/>
      <c r="C117" s="149" t="s">
        <v>111</v>
      </c>
      <c r="D117" s="150"/>
      <c r="E117" s="151"/>
      <c r="F117" s="92"/>
      <c r="G117" s="97"/>
      <c r="H117" s="98"/>
      <c r="I117" s="99"/>
    </row>
    <row r="118" spans="1:9" x14ac:dyDescent="0.2">
      <c r="A118" s="1"/>
      <c r="B118" s="93"/>
      <c r="C118" s="107" t="s">
        <v>57</v>
      </c>
      <c r="D118" s="100" t="s">
        <v>39</v>
      </c>
      <c r="E118" s="101" t="s">
        <v>107</v>
      </c>
      <c r="F118" s="92" t="s">
        <v>12</v>
      </c>
      <c r="G118" s="102">
        <v>5</v>
      </c>
      <c r="H118" s="103"/>
      <c r="I118" s="104">
        <f>IF(OR(F118="so",F118="pm",F118="cis",F118=""),"",G118*H118)</f>
        <v>0</v>
      </c>
    </row>
    <row r="119" spans="1:9" x14ac:dyDescent="0.2">
      <c r="A119" s="1"/>
      <c r="B119" s="2"/>
      <c r="C119" s="19"/>
      <c r="D119" s="20"/>
      <c r="E119" s="101"/>
      <c r="F119" s="6"/>
      <c r="G119" s="118"/>
      <c r="H119" s="22"/>
      <c r="I119" s="23"/>
    </row>
    <row r="120" spans="1:9" x14ac:dyDescent="0.2">
      <c r="A120" s="1"/>
      <c r="B120" s="93" t="s">
        <v>136</v>
      </c>
      <c r="C120" s="94" t="s">
        <v>135</v>
      </c>
      <c r="D120" s="95"/>
      <c r="E120" s="101"/>
      <c r="F120" s="92"/>
      <c r="G120" s="117"/>
      <c r="H120" s="109"/>
      <c r="I120" s="23"/>
    </row>
    <row r="121" spans="1:9" x14ac:dyDescent="0.2">
      <c r="A121" s="1"/>
      <c r="B121" s="93"/>
      <c r="C121" s="107" t="s">
        <v>57</v>
      </c>
      <c r="D121" s="100" t="s">
        <v>39</v>
      </c>
      <c r="E121" s="101" t="s">
        <v>134</v>
      </c>
      <c r="F121" s="92" t="s">
        <v>12</v>
      </c>
      <c r="G121" s="102">
        <v>5</v>
      </c>
      <c r="H121" s="103"/>
      <c r="I121" s="104">
        <f>IF(OR(F121="so",F121="pm",F121="cis",F121=""),"",G121*H121)</f>
        <v>0</v>
      </c>
    </row>
    <row r="122" spans="1:9" x14ac:dyDescent="0.2">
      <c r="A122" s="1"/>
      <c r="B122" s="2"/>
      <c r="C122" s="89"/>
      <c r="D122" s="90"/>
      <c r="E122" s="91"/>
      <c r="F122" s="92"/>
      <c r="G122" s="7"/>
      <c r="H122" s="22"/>
      <c r="I122" s="23"/>
    </row>
    <row r="123" spans="1:9" s="148" customFormat="1" x14ac:dyDescent="0.2">
      <c r="A123" s="143"/>
      <c r="B123" s="11" t="s">
        <v>82</v>
      </c>
      <c r="C123" s="12" t="s">
        <v>41</v>
      </c>
      <c r="D123" s="13"/>
      <c r="E123" s="14"/>
      <c r="F123" s="144"/>
      <c r="G123" s="145"/>
      <c r="H123" s="146"/>
      <c r="I123" s="147"/>
    </row>
    <row r="124" spans="1:9" x14ac:dyDescent="0.2">
      <c r="A124" s="1"/>
      <c r="B124" s="2" t="s">
        <v>83</v>
      </c>
      <c r="C124" s="112" t="s">
        <v>42</v>
      </c>
      <c r="D124" s="113"/>
      <c r="E124" s="91"/>
      <c r="F124" s="92"/>
      <c r="G124" s="97"/>
      <c r="H124" s="98"/>
      <c r="I124" s="99"/>
    </row>
    <row r="125" spans="1:9" x14ac:dyDescent="0.2">
      <c r="A125" s="1"/>
      <c r="B125" s="2"/>
      <c r="C125" s="112"/>
      <c r="D125" s="100" t="s">
        <v>39</v>
      </c>
      <c r="E125" s="114" t="s">
        <v>117</v>
      </c>
      <c r="F125" s="92" t="s">
        <v>12</v>
      </c>
      <c r="G125" s="115">
        <v>11</v>
      </c>
      <c r="H125" s="103"/>
      <c r="I125" s="104">
        <f>IF(OR(F125="so",F125="pm",F125="cis",F125=""),"",G125*H125)</f>
        <v>0</v>
      </c>
    </row>
    <row r="126" spans="1:9" x14ac:dyDescent="0.2">
      <c r="A126" s="1"/>
      <c r="B126" s="2"/>
      <c r="C126" s="112"/>
      <c r="D126" s="100" t="s">
        <v>39</v>
      </c>
      <c r="E126" s="114" t="s">
        <v>130</v>
      </c>
      <c r="F126" s="92" t="s">
        <v>12</v>
      </c>
      <c r="G126" s="115">
        <v>60</v>
      </c>
      <c r="H126" s="103"/>
      <c r="I126" s="104">
        <f>IF(OR(F126="so",F126="pm",F126="cis",F126=""),"",G126*H126)</f>
        <v>0</v>
      </c>
    </row>
    <row r="127" spans="1:9" x14ac:dyDescent="0.2">
      <c r="A127" s="1"/>
      <c r="B127" s="2"/>
      <c r="C127" s="112"/>
      <c r="D127" s="100"/>
      <c r="E127" s="101"/>
      <c r="F127" s="92"/>
      <c r="G127" s="97"/>
      <c r="H127" s="103"/>
      <c r="I127" s="104"/>
    </row>
    <row r="128" spans="1:9" x14ac:dyDescent="0.2">
      <c r="A128" s="1"/>
      <c r="B128" s="2" t="s">
        <v>84</v>
      </c>
      <c r="C128" s="112" t="s">
        <v>43</v>
      </c>
      <c r="D128" s="113"/>
      <c r="E128" s="91"/>
      <c r="F128" s="92" t="s">
        <v>17</v>
      </c>
      <c r="G128" s="102">
        <v>2426.5</v>
      </c>
      <c r="H128" s="103"/>
      <c r="I128" s="104">
        <f t="shared" ref="I128:I131" si="2">IF(OR(F128="so",F128="pm",F128="cis",F128=""),"",G128*H128)</f>
        <v>0</v>
      </c>
    </row>
    <row r="129" spans="1:9" x14ac:dyDescent="0.2">
      <c r="A129" s="1"/>
      <c r="B129" s="2"/>
      <c r="C129" s="112"/>
      <c r="D129" s="100"/>
      <c r="E129" s="101"/>
      <c r="F129" s="92"/>
      <c r="G129" s="115"/>
      <c r="H129" s="103"/>
      <c r="I129" s="104"/>
    </row>
    <row r="130" spans="1:9" x14ac:dyDescent="0.2">
      <c r="A130" s="1"/>
      <c r="B130" s="2" t="s">
        <v>85</v>
      </c>
      <c r="C130" s="112" t="s">
        <v>76</v>
      </c>
      <c r="D130" s="162" t="s">
        <v>139</v>
      </c>
      <c r="E130" s="91"/>
      <c r="F130" s="92" t="s">
        <v>12</v>
      </c>
      <c r="G130" s="102">
        <v>2</v>
      </c>
      <c r="H130" s="103"/>
      <c r="I130" s="104">
        <f t="shared" si="2"/>
        <v>0</v>
      </c>
    </row>
    <row r="131" spans="1:9" x14ac:dyDescent="0.2">
      <c r="A131" s="1"/>
      <c r="B131" s="2"/>
      <c r="C131" s="112"/>
      <c r="D131" s="100"/>
      <c r="E131" s="101"/>
      <c r="F131" s="92"/>
      <c r="G131" s="160"/>
      <c r="H131" s="139"/>
      <c r="I131" s="105" t="str">
        <f t="shared" si="2"/>
        <v/>
      </c>
    </row>
    <row r="132" spans="1:9" x14ac:dyDescent="0.2">
      <c r="A132" s="1"/>
      <c r="B132" s="2" t="s">
        <v>86</v>
      </c>
      <c r="C132" s="112" t="s">
        <v>78</v>
      </c>
      <c r="D132" s="113"/>
      <c r="E132" s="91"/>
      <c r="F132" s="92"/>
      <c r="G132" s="111"/>
      <c r="H132" s="98"/>
      <c r="I132" s="106"/>
    </row>
    <row r="133" spans="1:9" x14ac:dyDescent="0.2">
      <c r="A133" s="1"/>
      <c r="B133" s="2"/>
      <c r="C133" s="112"/>
      <c r="D133" s="161" t="s">
        <v>131</v>
      </c>
      <c r="E133" s="91"/>
      <c r="F133" s="92" t="s">
        <v>12</v>
      </c>
      <c r="G133" s="102">
        <v>60</v>
      </c>
      <c r="H133" s="103"/>
      <c r="I133" s="104">
        <f t="shared" ref="I133" si="3">IF(OR(F133="so",F133="pm",F133="cis",F133=""),"",G133*H133)</f>
        <v>0</v>
      </c>
    </row>
    <row r="134" spans="1:9" x14ac:dyDescent="0.2">
      <c r="A134" s="1"/>
      <c r="B134" s="2"/>
      <c r="C134" s="112"/>
      <c r="D134" s="161" t="s">
        <v>132</v>
      </c>
      <c r="E134" s="91"/>
      <c r="F134" s="92" t="s">
        <v>12</v>
      </c>
      <c r="G134" s="102">
        <v>28</v>
      </c>
      <c r="H134" s="103"/>
      <c r="I134" s="104">
        <f t="shared" ref="I134" si="4">IF(OR(F134="so",F134="pm",F134="cis",F134=""),"",G134*H134)</f>
        <v>0</v>
      </c>
    </row>
    <row r="135" spans="1:9" x14ac:dyDescent="0.2">
      <c r="A135" s="1"/>
      <c r="B135" s="2"/>
      <c r="C135" s="112"/>
      <c r="D135" s="161"/>
      <c r="E135" s="101"/>
      <c r="F135" s="92"/>
      <c r="G135" s="160"/>
      <c r="H135" s="139"/>
      <c r="I135" s="105"/>
    </row>
    <row r="136" spans="1:9" x14ac:dyDescent="0.2">
      <c r="A136" s="1"/>
      <c r="B136" s="2" t="s">
        <v>87</v>
      </c>
      <c r="C136" s="112" t="s">
        <v>77</v>
      </c>
      <c r="D136" s="113"/>
      <c r="E136" s="91"/>
      <c r="F136" s="92" t="s">
        <v>10</v>
      </c>
      <c r="G136" s="117"/>
      <c r="H136" s="109"/>
      <c r="I136" s="110"/>
    </row>
    <row r="137" spans="1:9" x14ac:dyDescent="0.2">
      <c r="A137" s="1"/>
      <c r="B137" s="2"/>
      <c r="C137" s="112"/>
      <c r="D137" s="100"/>
      <c r="E137" s="101"/>
      <c r="F137" s="92"/>
      <c r="G137" s="117"/>
      <c r="H137" s="109"/>
      <c r="I137" s="23"/>
    </row>
    <row r="138" spans="1:9" x14ac:dyDescent="0.2">
      <c r="A138" s="1"/>
      <c r="B138" s="2" t="s">
        <v>88</v>
      </c>
      <c r="C138" s="112" t="s">
        <v>37</v>
      </c>
      <c r="D138" s="113"/>
      <c r="E138" s="91"/>
      <c r="F138" s="92" t="s">
        <v>10</v>
      </c>
      <c r="G138" s="108"/>
      <c r="H138" s="109"/>
      <c r="I138" s="110"/>
    </row>
    <row r="139" spans="1:9" x14ac:dyDescent="0.2">
      <c r="A139" s="1"/>
      <c r="B139" s="2"/>
      <c r="C139" s="112"/>
      <c r="D139" s="100"/>
      <c r="E139" s="101"/>
      <c r="F139" s="92"/>
      <c r="G139" s="117"/>
      <c r="H139" s="109"/>
      <c r="I139" s="110"/>
    </row>
    <row r="140" spans="1:9" x14ac:dyDescent="0.2">
      <c r="A140" s="1"/>
      <c r="B140" s="2" t="s">
        <v>89</v>
      </c>
      <c r="C140" s="112" t="s">
        <v>36</v>
      </c>
      <c r="D140" s="113"/>
      <c r="E140" s="91"/>
      <c r="F140" s="92" t="s">
        <v>10</v>
      </c>
      <c r="G140" s="117"/>
      <c r="H140" s="109"/>
      <c r="I140" s="23"/>
    </row>
    <row r="141" spans="1:9" x14ac:dyDescent="0.2">
      <c r="A141" s="1"/>
      <c r="B141" s="2"/>
      <c r="C141" s="112"/>
      <c r="D141" s="100"/>
      <c r="E141" s="101"/>
      <c r="F141" s="92"/>
      <c r="G141" s="117"/>
      <c r="H141" s="109"/>
      <c r="I141" s="23"/>
    </row>
    <row r="142" spans="1:9" x14ac:dyDescent="0.2">
      <c r="A142" s="1"/>
      <c r="B142" s="2" t="s">
        <v>90</v>
      </c>
      <c r="C142" s="112" t="s">
        <v>37</v>
      </c>
      <c r="D142" s="113"/>
      <c r="E142" s="91"/>
      <c r="F142" s="92" t="s">
        <v>10</v>
      </c>
      <c r="G142" s="117"/>
      <c r="H142" s="109"/>
      <c r="I142" s="23"/>
    </row>
    <row r="143" spans="1:9" x14ac:dyDescent="0.2">
      <c r="A143" s="1"/>
      <c r="B143" s="2"/>
      <c r="C143" s="112"/>
      <c r="D143" s="100"/>
      <c r="E143" s="101"/>
      <c r="F143" s="92"/>
      <c r="G143" s="117"/>
      <c r="H143" s="109"/>
      <c r="I143" s="23"/>
    </row>
    <row r="144" spans="1:9" x14ac:dyDescent="0.2">
      <c r="A144" s="1"/>
      <c r="B144" s="2" t="s">
        <v>91</v>
      </c>
      <c r="C144" s="112" t="s">
        <v>79</v>
      </c>
      <c r="D144" s="113"/>
      <c r="E144" s="91"/>
      <c r="F144" s="92"/>
      <c r="G144" s="111"/>
      <c r="H144" s="98"/>
      <c r="I144" s="99"/>
    </row>
    <row r="145" spans="1:9" x14ac:dyDescent="0.2">
      <c r="A145" s="1"/>
      <c r="B145" s="2"/>
      <c r="C145" s="112"/>
      <c r="D145" s="161" t="s">
        <v>137</v>
      </c>
      <c r="E145" s="91"/>
      <c r="F145" s="92" t="s">
        <v>12</v>
      </c>
      <c r="G145" s="102">
        <v>60</v>
      </c>
      <c r="H145" s="103"/>
      <c r="I145" s="104">
        <f t="shared" ref="I145:I146" si="5">IF(OR(F145="so",F145="pm",F145="cis",F145=""),"",G145*H145)</f>
        <v>0</v>
      </c>
    </row>
    <row r="146" spans="1:9" x14ac:dyDescent="0.2">
      <c r="A146" s="1"/>
      <c r="B146" s="2"/>
      <c r="C146" s="112"/>
      <c r="D146" s="161" t="s">
        <v>138</v>
      </c>
      <c r="E146" s="91"/>
      <c r="F146" s="92" t="s">
        <v>12</v>
      </c>
      <c r="G146" s="102">
        <v>60</v>
      </c>
      <c r="H146" s="103"/>
      <c r="I146" s="104">
        <f t="shared" si="5"/>
        <v>0</v>
      </c>
    </row>
    <row r="147" spans="1:9" x14ac:dyDescent="0.2">
      <c r="A147" s="1"/>
      <c r="B147" s="2"/>
      <c r="C147" s="112"/>
      <c r="D147" s="161" t="s">
        <v>132</v>
      </c>
      <c r="E147" s="91"/>
      <c r="F147" s="92" t="s">
        <v>12</v>
      </c>
      <c r="G147" s="102">
        <v>18</v>
      </c>
      <c r="H147" s="103"/>
      <c r="I147" s="104">
        <f t="shared" ref="I147" si="6">IF(OR(F147="so",F147="pm",F147="cis",F147=""),"",G147*H147)</f>
        <v>0</v>
      </c>
    </row>
    <row r="148" spans="1:9" x14ac:dyDescent="0.2">
      <c r="A148" s="1"/>
      <c r="B148" s="2"/>
      <c r="C148" s="19"/>
      <c r="D148" s="20"/>
      <c r="E148" s="21"/>
      <c r="F148" s="6"/>
      <c r="G148" s="7"/>
      <c r="H148" s="22"/>
      <c r="I148" s="23"/>
    </row>
    <row r="149" spans="1:9" s="148" customFormat="1" x14ac:dyDescent="0.2">
      <c r="A149" s="143"/>
      <c r="B149" s="11" t="s">
        <v>80</v>
      </c>
      <c r="C149" s="12" t="s">
        <v>81</v>
      </c>
      <c r="D149" s="13"/>
      <c r="E149" s="14"/>
      <c r="F149" s="144" t="s">
        <v>38</v>
      </c>
      <c r="G149" s="145"/>
      <c r="H149" s="146"/>
      <c r="I149" s="147">
        <f>IF(OR(F149="so",F149="pm",F149="cis",F149=""),"",G149*H149)</f>
        <v>0</v>
      </c>
    </row>
    <row r="150" spans="1:9" x14ac:dyDescent="0.2">
      <c r="A150" s="1"/>
      <c r="B150" s="2"/>
      <c r="C150" s="19"/>
      <c r="D150" s="20"/>
      <c r="E150" s="21"/>
      <c r="F150" s="6"/>
      <c r="G150" s="7"/>
      <c r="H150" s="22"/>
      <c r="I150" s="110"/>
    </row>
    <row r="151" spans="1:9" s="148" customFormat="1" x14ac:dyDescent="0.2">
      <c r="A151" s="143"/>
      <c r="B151" s="11" t="s">
        <v>44</v>
      </c>
      <c r="C151" s="12" t="s">
        <v>11</v>
      </c>
      <c r="D151" s="13"/>
      <c r="E151" s="14"/>
      <c r="F151" s="144" t="s">
        <v>10</v>
      </c>
      <c r="G151" s="145"/>
      <c r="H151" s="146"/>
      <c r="I151" s="147"/>
    </row>
    <row r="152" spans="1:9" ht="13.5" thickBot="1" x14ac:dyDescent="0.25">
      <c r="A152" s="1"/>
      <c r="B152" s="2"/>
      <c r="C152" s="19"/>
      <c r="D152" s="20"/>
      <c r="E152" s="21"/>
      <c r="F152" s="6"/>
      <c r="G152" s="118"/>
      <c r="H152" s="22"/>
      <c r="I152" s="23"/>
    </row>
    <row r="153" spans="1:9" x14ac:dyDescent="0.2">
      <c r="A153" s="1"/>
      <c r="B153" s="119"/>
      <c r="C153" s="120"/>
      <c r="D153" s="120"/>
      <c r="E153" s="120"/>
      <c r="F153" s="121"/>
      <c r="G153" s="121"/>
      <c r="H153" s="121"/>
      <c r="I153" s="9"/>
    </row>
    <row r="154" spans="1:9" ht="15.75" x14ac:dyDescent="0.2">
      <c r="A154" s="122"/>
      <c r="B154" s="123"/>
      <c r="C154" s="122"/>
      <c r="D154" s="122"/>
      <c r="E154" s="122"/>
      <c r="F154" s="124"/>
      <c r="G154" s="125"/>
      <c r="H154" s="126" t="s">
        <v>3</v>
      </c>
      <c r="I154" s="127">
        <f>SUM(I11:I152)</f>
        <v>0</v>
      </c>
    </row>
    <row r="155" spans="1:9" ht="15.75" x14ac:dyDescent="0.2">
      <c r="A155" s="122"/>
      <c r="B155" s="123"/>
      <c r="C155" s="122"/>
      <c r="D155" s="122"/>
      <c r="E155" s="122"/>
      <c r="F155" s="124"/>
      <c r="G155" s="125"/>
      <c r="H155" s="126" t="s">
        <v>14</v>
      </c>
      <c r="I155" s="127">
        <f>+I154*0.2</f>
        <v>0</v>
      </c>
    </row>
    <row r="156" spans="1:9" ht="15.75" x14ac:dyDescent="0.2">
      <c r="A156" s="128"/>
      <c r="B156" s="123"/>
      <c r="C156" s="128"/>
      <c r="D156" s="128"/>
      <c r="E156" s="128"/>
      <c r="F156" s="124"/>
      <c r="G156" s="125"/>
      <c r="H156" s="126" t="s">
        <v>2</v>
      </c>
      <c r="I156" s="127">
        <f>+I155+I154</f>
        <v>0</v>
      </c>
    </row>
    <row r="157" spans="1:9" x14ac:dyDescent="0.2">
      <c r="A157" s="129"/>
      <c r="B157" s="130" t="s">
        <v>34</v>
      </c>
      <c r="C157" s="131"/>
      <c r="D157" s="131"/>
      <c r="E157" s="131"/>
      <c r="F157" s="68"/>
      <c r="G157" s="69"/>
      <c r="H157" s="132"/>
      <c r="I157" s="110"/>
    </row>
    <row r="158" spans="1:9" ht="16.5" customHeight="1" x14ac:dyDescent="0.2">
      <c r="A158" s="129"/>
      <c r="B158" s="133"/>
      <c r="C158" s="4"/>
      <c r="D158" s="4"/>
      <c r="E158" s="4"/>
      <c r="F158" s="68"/>
      <c r="G158" s="69"/>
      <c r="H158" s="132"/>
      <c r="I158" s="110"/>
    </row>
    <row r="159" spans="1:9" x14ac:dyDescent="0.2">
      <c r="A159" s="129"/>
      <c r="B159" s="130" t="s">
        <v>0</v>
      </c>
      <c r="C159" s="134"/>
      <c r="D159" s="134"/>
      <c r="E159" s="134"/>
      <c r="F159" s="68"/>
      <c r="G159" s="69"/>
      <c r="H159" s="132"/>
      <c r="I159" s="110"/>
    </row>
    <row r="160" spans="1:9" x14ac:dyDescent="0.2">
      <c r="A160" s="129"/>
      <c r="B160" s="133"/>
      <c r="C160" s="134"/>
      <c r="D160" s="134"/>
      <c r="E160" s="134"/>
      <c r="F160" s="68"/>
      <c r="G160" s="69"/>
      <c r="H160" s="132"/>
      <c r="I160" s="110"/>
    </row>
    <row r="161" spans="1:9" x14ac:dyDescent="0.2">
      <c r="A161" s="129"/>
      <c r="B161" s="130" t="s">
        <v>1</v>
      </c>
      <c r="D161" s="134"/>
      <c r="E161" s="134"/>
      <c r="F161" s="68"/>
      <c r="G161" s="69"/>
      <c r="H161" s="132"/>
      <c r="I161" s="110"/>
    </row>
    <row r="162" spans="1:9" x14ac:dyDescent="0.2">
      <c r="A162" s="1"/>
      <c r="B162" s="133"/>
      <c r="C162" s="4"/>
      <c r="D162" s="4"/>
      <c r="E162" s="4"/>
      <c r="F162" s="68"/>
      <c r="G162" s="69"/>
      <c r="H162" s="132"/>
      <c r="I162" s="110"/>
    </row>
    <row r="163" spans="1:9" x14ac:dyDescent="0.2">
      <c r="A163" s="1"/>
      <c r="B163" s="133"/>
      <c r="C163" s="4"/>
      <c r="D163" s="4"/>
      <c r="E163" s="4"/>
      <c r="F163" s="68"/>
      <c r="G163" s="69"/>
      <c r="H163" s="132"/>
      <c r="I163" s="110"/>
    </row>
    <row r="164" spans="1:9" x14ac:dyDescent="0.2">
      <c r="A164" s="1"/>
      <c r="B164" s="133"/>
      <c r="C164" s="4"/>
      <c r="D164" s="4"/>
      <c r="E164" s="4"/>
      <c r="F164" s="68"/>
      <c r="G164" s="69"/>
      <c r="H164" s="132"/>
      <c r="I164" s="110"/>
    </row>
    <row r="165" spans="1:9" x14ac:dyDescent="0.2">
      <c r="A165" s="1"/>
      <c r="B165" s="133"/>
      <c r="C165" s="4"/>
      <c r="D165" s="4"/>
      <c r="E165" s="4"/>
      <c r="F165" s="68"/>
      <c r="G165" s="69"/>
      <c r="H165" s="132"/>
      <c r="I165" s="110"/>
    </row>
    <row r="166" spans="1:9" x14ac:dyDescent="0.2">
      <c r="A166" s="129"/>
      <c r="B166" s="133"/>
      <c r="C166" s="4"/>
      <c r="D166" s="4"/>
      <c r="E166" s="4"/>
      <c r="F166" s="68"/>
      <c r="G166" s="69"/>
      <c r="H166" s="132"/>
      <c r="I166" s="110"/>
    </row>
    <row r="167" spans="1:9" x14ac:dyDescent="0.2">
      <c r="A167" s="129"/>
      <c r="B167" s="133"/>
      <c r="C167" s="69"/>
      <c r="D167" s="69"/>
      <c r="E167" s="69"/>
      <c r="F167" s="68"/>
      <c r="G167" s="69"/>
      <c r="H167" s="132"/>
      <c r="I167" s="110"/>
    </row>
    <row r="168" spans="1:9" x14ac:dyDescent="0.2">
      <c r="A168" s="129"/>
      <c r="B168" s="133"/>
      <c r="C168" s="69"/>
      <c r="D168" s="69"/>
      <c r="E168" s="69"/>
      <c r="F168" s="68"/>
      <c r="G168" s="69"/>
      <c r="H168" s="132"/>
      <c r="I168" s="110"/>
    </row>
    <row r="169" spans="1:9" ht="13.5" thickBot="1" x14ac:dyDescent="0.25">
      <c r="A169" s="1"/>
      <c r="B169" s="135"/>
      <c r="C169" s="78"/>
      <c r="D169" s="78"/>
      <c r="E169" s="78"/>
      <c r="F169" s="79"/>
      <c r="G169" s="80"/>
      <c r="H169" s="136"/>
      <c r="I169" s="137"/>
    </row>
  </sheetData>
  <mergeCells count="1">
    <mergeCell ref="B1:I1"/>
  </mergeCells>
  <phoneticPr fontId="2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SEMID-1961440174-5501766</_dlc_DocId>
    <_dlc_DocIdUrl xmlns="b04edff7-1948-4699-80af-b07ebc22511e">
      <Url>https://sembreizh35.sharepoint.com/sites/ged-sembreizh/sembreizh/_layouts/15/DocIdRedir.aspx?ID=SEMID-1961440174-5501766</Url>
      <Description>SEMID-1961440174-5501766</Description>
    </_dlc_DocIdUrl>
  </documentManagement>
</p:properties>
</file>

<file path=customXml/itemProps1.xml><?xml version="1.0" encoding="utf-8"?>
<ds:datastoreItem xmlns:ds="http://schemas.openxmlformats.org/officeDocument/2006/customXml" ds:itemID="{A09009F7-A612-4451-8E79-C38AF669CF3B}"/>
</file>

<file path=customXml/itemProps2.xml><?xml version="1.0" encoding="utf-8"?>
<ds:datastoreItem xmlns:ds="http://schemas.openxmlformats.org/officeDocument/2006/customXml" ds:itemID="{76DD56A9-5679-4793-9A70-FF5DA4A936EE}"/>
</file>

<file path=customXml/itemProps3.xml><?xml version="1.0" encoding="utf-8"?>
<ds:datastoreItem xmlns:ds="http://schemas.openxmlformats.org/officeDocument/2006/customXml" ds:itemID="{9ABAD428-FB3B-4CA6-9C38-54778194A922}"/>
</file>

<file path=customXml/itemProps4.xml><?xml version="1.0" encoding="utf-8"?>
<ds:datastoreItem xmlns:ds="http://schemas.openxmlformats.org/officeDocument/2006/customXml" ds:itemID="{200AF207-D5BF-477B-9D88-3EF620A506B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2017-11-17T08:41:48Z</cp:lastPrinted>
  <dcterms:created xsi:type="dcterms:W3CDTF">2001-07-13T07:58:12Z</dcterms:created>
  <dcterms:modified xsi:type="dcterms:W3CDTF">2024-03-20T09:49:34Z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a64b30f4-ef0e-4146-8491-64ef9e269205</vt:lpwstr>
  </property>
  <property fmtid="{D5CDD505-2E9C-101B-9397-08002B2CF9AE}" pid="4" name="MediaServiceImageTags">
    <vt:lpwstr/>
  </property>
</Properties>
</file>